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4-2" sheetId="12" r:id="rId12"/>
    <sheet name="5" sheetId="13" r:id="rId13"/>
    <sheet name="6" sheetId="14" r:id="rId14"/>
  </sheets>
  <definedNames>
    <definedName name="_xlnm.Print_Area">#N/A</definedName>
    <definedName name="_xlnm.Print_Titles">#N/A</definedName>
    <definedName name="地区名称">#REF!</definedName>
    <definedName name="_xlnm.Print_Area" localSheetId="0">'1'!$A$1:$D$40</definedName>
    <definedName name="_xlnm.Print_Titles" localSheetId="0">'1'!$1:$5</definedName>
    <definedName name="_xlnm.Print_Area" localSheetId="1">'1-1'!$A$1:$P$18</definedName>
    <definedName name="_xlnm.Print_Titles" localSheetId="1">'1-1'!$1:$6</definedName>
    <definedName name="_xlnm.Print_Area" localSheetId="2">'1-2'!$A$1:$J$18</definedName>
    <definedName name="_xlnm.Print_Titles" localSheetId="2">'1-2'!$1:$6</definedName>
    <definedName name="_xlnm.Print_Area" localSheetId="3">'2'!$A$1:$H$36</definedName>
    <definedName name="_xlnm.Print_Titles" localSheetId="3">'2'!$1:$5</definedName>
    <definedName name="_xlnm.Print_Area" localSheetId="4">'2-1'!$A$1:$Y$25</definedName>
    <definedName name="_xlnm.Print_Titles" localSheetId="4">'2-1'!$1:$6</definedName>
    <definedName name="_xlnm.Print_Area" localSheetId="5">'3'!$A$1:$DH$18</definedName>
    <definedName name="_xlnm.Print_Titles" localSheetId="5">'3'!$1:$6</definedName>
    <definedName name="_xlnm.Print_Area" localSheetId="6">'3-1'!$A$1:$G$40</definedName>
    <definedName name="_xlnm.Print_Titles" localSheetId="6">'3-1'!$1:$6</definedName>
    <definedName name="_xlnm.Print_Area" localSheetId="7">'3-2'!$A$1:$F$13</definedName>
    <definedName name="_xlnm.Print_Titles" localSheetId="7">'3-2'!$1:$6</definedName>
    <definedName name="_xlnm.Print_Area" localSheetId="8">'3-3'!$A$1:$H$9</definedName>
    <definedName name="_xlnm.Print_Titles" localSheetId="8">'3-3'!$1:$6</definedName>
    <definedName name="_xlnm.Print_Area" localSheetId="9">'4'!$A$1:$H$6</definedName>
    <definedName name="_xlnm.Print_Titles" localSheetId="9">'4'!$1:$6</definedName>
    <definedName name="_xlnm.Print_Area" localSheetId="10">'4-1'!$A$1:$H$6</definedName>
    <definedName name="_xlnm.Print_Titles" localSheetId="10">'4-1'!$1:$6</definedName>
    <definedName name="_xlnm.Print_Area" localSheetId="11">'4-2'!$A$1:$F$6</definedName>
    <definedName name="_xlnm.Print_Titles" localSheetId="11">'4-2'!$1:$6</definedName>
    <definedName name="_xlnm.Print_Area" localSheetId="12">'5'!$A$1:$H$6</definedName>
    <definedName name="_xlnm.Print_Titles" localSheetId="12">'5'!$1:$6</definedName>
    <definedName name="_xlnm.Print_Area" localSheetId="13">'6'!$A$1:$H$38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<sst xmlns="http://schemas.openxmlformats.org/spreadsheetml/2006/main" count="941" uniqueCount="466">
  <si>
    <t>表1</t>
  </si>
  <si>
    <t>部门预算收支总表</t>
  </si>
  <si>
    <t>单位名称：沿滩区纪委</t>
  </si>
  <si>
    <t>单位：元</t>
  </si>
  <si>
    <t>收        入</t>
  </si>
  <si>
    <t>支        出</t>
  </si>
  <si>
    <t>项    目</t>
  </si>
  <si>
    <t>预 算 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</si>
  <si>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</si>
  <si>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</si>
  <si>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</si>
  <si>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</si>
  <si>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</si>
  <si>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</si>
  <si>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</si>
  <si>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</si>
  <si>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</si>
  <si>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</si>
  <si>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</si>
  <si>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</si>
  <si>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</si>
  <si>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</si>
  <si>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</si>
  <si>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</si>
  <si>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九、其他收入安排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</si>
  <si>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</si>
  <si>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</si>
  <si>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</si>
  <si>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</si>
  <si>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</si>
  <si>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</si>
  <si>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</si>
  <si>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</si>
  <si>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</si>
  <si>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</si>
  <si>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</si>
  <si>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</si>
  <si>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</si>
  <si>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</si>
  <si>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</si>
  <si>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</si>
  <si>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</si>
  <si>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</si>
  <si>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</si>
  <si>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</si>
  <si>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</si>
  <si>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</si>
  <si>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</si>
  <si>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</si>
  <si>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</si>
  <si>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</si>
  <si>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</si>
  <si>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</si>
  <si>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</si>
  <si>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</si>
  <si>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</si>
  <si>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</si>
  <si>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</si>
  <si>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</si>
  <si>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上年结转收入</t>
  </si>
  <si>
    <t>一般公共预算收入</t>
  </si>
  <si>
    <t>政府性基金收入</t>
  </si>
  <si>
    <t>国有资本经营收入</t>
  </si>
  <si>
    <t>财政专户管理资金</t>
  </si>
  <si>
    <t>事业单位经营收入</t>
  </si>
  <si>
    <t>上级补助收入</t>
  </si>
  <si>
    <t>附属单位上缴收入</t>
  </si>
  <si>
    <t>其他收入</t>
  </si>
  <si>
    <t>科目编码</t>
  </si>
  <si>
    <t>单位代码</t>
  </si>
  <si>
    <t>单位名称(科目)</t>
  </si>
  <si>
    <t>小计</t>
  </si>
  <si>
    <t>其中：教育收费收入</t>
  </si>
  <si>
    <t>类</t>
  </si>
  <si>
    <t>款</t>
  </si>
  <si>
    <t>项</t>
  </si>
  <si>
    <t>合计</t>
  </si>
  <si>
    <t>222</t>
  </si>
  <si>
    <t>沿滩区纪委</t>
  </si>
  <si>
    <t xml:space="preserve">  222001</t>
  </si>
  <si>
    <t xml:space="preserve">  中共沿滩区纪律检查委员会</t>
  </si>
  <si>
    <t>201</t>
  </si>
  <si>
    <t>11</t>
  </si>
  <si>
    <t>01</t>
  </si>
  <si>
    <t xml:space="preserve">    222001</t>
  </si>
  <si>
    <t xml:space="preserve">    行政运行（纪检）</t>
  </si>
  <si>
    <t>02</t>
  </si>
  <si>
    <t xml:space="preserve">    一般行政管理事务（纪检）</t>
  </si>
  <si>
    <t>50</t>
  </si>
  <si>
    <t xml:space="preserve">    事业运行（纪检）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</si>
  <si>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</si>
  <si>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</si>
  <si>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</si>
  <si>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</si>
  <si>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</si>
  <si>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</si>
  <si>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</si>
  <si>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</si>
  <si>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</si>
  <si>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</si>
  <si>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</si>
  <si>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</si>
  <si>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</si>
  <si>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</si>
  <si>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</si>
  <si>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</si>
  <si>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</si>
  <si>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</si>
  <si>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上级财政预告知支出</t>
  </si>
  <si>
    <t>上年结转支出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</si>
  <si>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</si>
  <si>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</si>
  <si>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</si>
  <si>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</si>
  <si>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</si>
  <si>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</si>
  <si>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</si>
  <si>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</si>
  <si>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</si>
  <si>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</si>
  <si>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</si>
  <si>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</si>
  <si>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</si>
  <si>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</si>
  <si>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</si>
  <si>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</si>
  <si>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</si>
  <si>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</si>
  <si>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</si>
  <si>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</si>
  <si>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</si>
  <si>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</si>
  <si>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</si>
  <si>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</si>
  <si>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</si>
  <si>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</si>
  <si>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</si>
  <si>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</si>
  <si>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</si>
  <si>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</si>
  <si>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</si>
  <si>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</si>
  <si>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</si>
  <si>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</si>
  <si>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</si>
  <si>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</si>
  <si>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</si>
  <si>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</si>
  <si>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</si>
  <si>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</si>
  <si>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</si>
  <si>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</si>
  <si>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</si>
  <si>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</si>
  <si>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</si>
  <si>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</si>
  <si>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</si>
  <si>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</si>
  <si>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</si>
  <si>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</si>
  <si>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</si>
  <si>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</si>
  <si>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一般公共预算结转</t>
  </si>
  <si>
    <t>政府性基金预算结转</t>
  </si>
  <si>
    <t>国有资本经营预算结转</t>
  </si>
  <si>
    <t>222001</t>
  </si>
  <si>
    <t>中共沿滩区纪律检查委员会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</si>
  <si>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</si>
  <si>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</si>
  <si>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</si>
  <si>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</si>
  <si>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</si>
  <si>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</si>
  <si>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</si>
  <si>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</si>
  <si>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</si>
  <si>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</si>
  <si>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</si>
  <si>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</si>
  <si>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</si>
  <si>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</si>
  <si>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</si>
  <si>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</si>
  <si>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</si>
  <si>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</si>
  <si>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</si>
  <si>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</si>
  <si>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</si>
  <si>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</si>
  <si>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</si>
  <si>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</si>
  <si>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</si>
  <si>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</si>
  <si>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</si>
  <si>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</si>
  <si>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</si>
  <si>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</si>
  <si>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</si>
  <si>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</si>
  <si>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</si>
  <si>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</si>
  <si>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</si>
  <si>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</si>
  <si>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</si>
  <si>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</si>
  <si>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</si>
  <si>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</si>
  <si>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</si>
  <si>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</si>
  <si>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</si>
  <si>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</si>
  <si>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</si>
  <si>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</si>
  <si>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</si>
  <si>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</si>
  <si>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</si>
  <si>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</si>
  <si>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</si>
  <si>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</si>
  <si>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</si>
  <si>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</si>
  <si>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</si>
  <si>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</si>
  <si>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</si>
  <si>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</si>
  <si>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</si>
  <si>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</si>
  <si>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</si>
  <si>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</si>
  <si>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</si>
  <si>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</si>
  <si>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</si>
  <si>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</si>
  <si>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</si>
  <si>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</si>
  <si>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</si>
  <si>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</si>
  <si>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</si>
  <si>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</si>
  <si>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</si>
  <si>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</si>
  <si>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</si>
  <si>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</si>
  <si>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</si>
  <si>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</si>
  <si>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</si>
  <si>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</si>
  <si>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</si>
  <si>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</si>
  <si>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</si>
  <si>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</si>
  <si>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</si>
  <si>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</si>
  <si>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</si>
  <si>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</si>
  <si>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</si>
  <si>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</si>
  <si>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</si>
  <si>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</si>
  <si>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</si>
  <si>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</si>
  <si>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</si>
  <si>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</si>
  <si>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</si>
  <si>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</si>
  <si>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</si>
  <si>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</si>
  <si>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</si>
  <si>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</si>
  <si>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</si>
  <si>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</si>
  <si>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</si>
  <si>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</si>
  <si>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</si>
  <si>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</si>
  <si>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</si>
  <si>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</si>
  <si>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</si>
  <si>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</si>
  <si>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</si>
  <si>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</si>
  <si>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</si>
  <si>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</si>
  <si>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</si>
  <si>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</si>
  <si>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</si>
  <si>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</si>
  <si>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</si>
  <si>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</si>
  <si>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</si>
  <si>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</si>
  <si>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</si>
  <si>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</si>
  <si>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</si>
  <si>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</si>
  <si>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</si>
  <si>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</si>
  <si>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</si>
  <si>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</si>
  <si>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</si>
  <si>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</si>
  <si>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</si>
  <si>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</si>
  <si>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</si>
  <si>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</si>
  <si>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</si>
  <si>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</si>
  <si>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</si>
  <si>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</si>
  <si>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</si>
  <si>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</si>
  <si>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</si>
  <si>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</si>
  <si>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</si>
  <si>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</si>
  <si>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</si>
  <si>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</si>
  <si>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</si>
  <si>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</si>
  <si>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</si>
  <si>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</si>
  <si>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</si>
  <si>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</si>
  <si>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</si>
  <si>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</si>
  <si>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</si>
  <si>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</si>
  <si>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</si>
  <si>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</si>
  <si>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</si>
  <si>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</si>
  <si>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</si>
  <si>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</si>
  <si>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</si>
  <si>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30200</t>
  </si>
  <si>
    <t xml:space="preserve">    机关基层党组织活动经费30201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</si>
  <si>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</si>
  <si>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</si>
  <si>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</si>
  <si>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</si>
  <si>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</si>
  <si>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</si>
  <si>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</si>
  <si>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</si>
  <si>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</si>
  <si>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</si>
  <si>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</si>
  <si>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</si>
  <si>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</si>
  <si>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</si>
  <si>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</si>
  <si>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</si>
  <si>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</si>
  <si>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</si>
  <si>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</si>
  <si>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</si>
  <si>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</si>
  <si>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>30216</t>
  </si>
  <si>
    <t>30217</t>
  </si>
  <si>
    <t>30226</t>
  </si>
  <si>
    <t xml:space="preserve">    劳务费</t>
  </si>
  <si>
    <t>30227</t>
  </si>
  <si>
    <t>30228</t>
  </si>
  <si>
    <t xml:space="preserve">    工会经费</t>
  </si>
  <si>
    <t>30229</t>
  </si>
  <si>
    <t xml:space="preserve">    福利费</t>
  </si>
  <si>
    <t>30231</t>
  </si>
  <si>
    <t>30239</t>
  </si>
  <si>
    <t xml:space="preserve">    其他交通费用</t>
  </si>
  <si>
    <t>30299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</si>
  <si>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</si>
  <si>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</si>
  <si>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</si>
  <si>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</si>
  <si>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</si>
  <si>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纪检专网运维及功能扩展</t>
  </si>
  <si>
    <t xml:space="preserve">    纪检监察系统信息化建设</t>
  </si>
  <si>
    <t xml:space="preserve">    廉政宣传教育</t>
  </si>
  <si>
    <t xml:space="preserve">    全区纪检监察体制改革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</si>
  <si>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</si>
  <si>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</si>
  <si>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</si>
  <si>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</si>
  <si>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</si>
  <si>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</si>
  <si>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</si>
  <si>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</si>
  <si>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</si>
  <si>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</si>
  <si>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</si>
  <si>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</si>
  <si>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</si>
  <si>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</si>
  <si>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</si>
  <si>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</si>
  <si>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</si>
  <si>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</si>
  <si>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2021年部门预算项目绩效目标</t>
  </si>
  <si>
    <t>项目资金</t>
  </si>
  <si>
    <t>绩效目标</t>
  </si>
  <si>
    <t>单位名称（项目名称）</t>
  </si>
  <si>
    <t>资金总额</t>
  </si>
  <si>
    <t>财政拨款</t>
  </si>
  <si>
    <t>其他资金</t>
  </si>
  <si>
    <t>一级指标</t>
  </si>
  <si>
    <t>二级指标</t>
  </si>
  <si>
    <t>三级指标（当年）</t>
  </si>
  <si>
    <t>指标值（当年）</t>
  </si>
  <si>
    <t>*</t>
  </si>
  <si>
    <t xml:space="preserve">      纪检监察系统信息化建设</t>
  </si>
  <si>
    <t>总体目标</t>
  </si>
  <si>
    <t>促进信息网络技术和纪检监察工作的融合，提高监督执纪水平</t>
  </si>
  <si>
    <t>按年度目标完成</t>
  </si>
  <si>
    <t>完成指标</t>
  </si>
  <si>
    <t>数量指标</t>
  </si>
  <si>
    <t>人员增加添置办公桌椅</t>
  </si>
  <si>
    <t>办公桌椅6套</t>
  </si>
  <si>
    <t>人员增加添置电脑</t>
  </si>
  <si>
    <t>电脑6台</t>
  </si>
  <si>
    <t>人员增加添置打印机</t>
  </si>
  <si>
    <t>打印复印扫描一体机2台</t>
  </si>
  <si>
    <t>效益指标</t>
  </si>
  <si>
    <t>社会效益指标</t>
  </si>
  <si>
    <t>推进纪检监察工作信息化建设</t>
  </si>
  <si>
    <t>按上级安排完成</t>
  </si>
  <si>
    <t>满意度指标</t>
  </si>
  <si>
    <t>机关职工信息化设备满意度</t>
  </si>
  <si>
    <t>≥95%</t>
  </si>
  <si>
    <t xml:space="preserve">      纪检专网运维及功能扩展</t>
  </si>
  <si>
    <t>提高工作效率，促进信息资源共享，确保纪检专网的稳定运行</t>
  </si>
  <si>
    <t>按年度目标完成任务</t>
  </si>
  <si>
    <t>视频会议系统改造</t>
  </si>
  <si>
    <t>1次</t>
  </si>
  <si>
    <t>质量指标</t>
  </si>
  <si>
    <t>全年纪检专网故障次数</t>
  </si>
  <si>
    <t>≤3次</t>
  </si>
  <si>
    <t>时效指标</t>
  </si>
  <si>
    <t>纪检专网运行维护</t>
  </si>
  <si>
    <t>一年</t>
  </si>
  <si>
    <t>可持续影响指标</t>
  </si>
  <si>
    <t>专网使用年限</t>
  </si>
  <si>
    <t>大于1年</t>
  </si>
  <si>
    <t>机关职工对纪检专网运行满意度</t>
  </si>
  <si>
    <t>≥90%</t>
  </si>
  <si>
    <t xml:space="preserve">      廉政宣传教育</t>
  </si>
  <si>
    <t>加强廉政文化建设，扩大廉政宣传教育影响力</t>
  </si>
  <si>
    <t>印发廉政宣传资料</t>
  </si>
  <si>
    <t>10000份</t>
  </si>
  <si>
    <t>拍摄微视频</t>
  </si>
  <si>
    <t>1部</t>
  </si>
  <si>
    <t>开展廉政调研</t>
  </si>
  <si>
    <t>≥10次</t>
  </si>
  <si>
    <t>开展廉政宣传活动</t>
  </si>
  <si>
    <t>≥20次</t>
  </si>
  <si>
    <t>廉政教育覆盖面</t>
  </si>
  <si>
    <t>80%</t>
  </si>
  <si>
    <t xml:space="preserve">      全区纪检监察体制改革</t>
  </si>
  <si>
    <t>组织纪检干部培训</t>
  </si>
  <si>
    <t>组织纪检干部招录考试</t>
  </si>
  <si>
    <t>招录纪检干部</t>
  </si>
  <si>
    <t>10名</t>
  </si>
  <si>
    <t>提升纪检干部业务能力</t>
  </si>
  <si>
    <t>全年纪检工作顺利开展</t>
  </si>
  <si>
    <t>完成纪检干部培训工作</t>
  </si>
  <si>
    <t>2021年内</t>
  </si>
  <si>
    <t>纪检干部培训考试合格率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</si>
</sst>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3">
    <font>
      <sz val="9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Small Fonts"/>
      <family val="2"/>
    </font>
    <font>
      <b/>
      <sz val="10"/>
      <name val="华文中宋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10" borderId="2" applyNumberFormat="0" applyFont="0" applyAlignment="0" applyProtection="0"/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2" borderId="0" applyNumberFormat="0" applyBorder="0" applyAlignment="0" applyProtection="0"/>
    <xf numFmtId="0" fontId="40" fillId="0" borderId="4" applyNumberFormat="0" applyFill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14" borderId="1" applyNumberFormat="0" applyAlignment="0" applyProtection="0"/>
    <xf numFmtId="0" fontId="48" fillId="15" borderId="6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18" applyFont="1" applyFill="1" applyAlignment="1">
      <alignment/>
    </xf>
    <xf numFmtId="0" fontId="2" fillId="0" borderId="0" xfId="18" applyFont="1" applyFill="1" applyAlignment="1">
      <alignment/>
    </xf>
    <xf numFmtId="0" fontId="2" fillId="0" borderId="0" xfId="18" applyFont="1" applyFill="1" applyAlignment="1">
      <alignment horizontal="centerContinuous"/>
    </xf>
    <xf numFmtId="0" fontId="3" fillId="0" borderId="0" xfId="18" applyFont="1" applyFill="1" applyAlignment="1">
      <alignment horizontal="centerContinuous" vertical="center"/>
    </xf>
    <xf numFmtId="0" fontId="4" fillId="0" borderId="0" xfId="18" applyFont="1" applyFill="1" applyAlignment="1">
      <alignment horizontal="centerContinuous" vertical="center"/>
    </xf>
    <xf numFmtId="0" fontId="2" fillId="0" borderId="0" xfId="18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5" applyFont="1" applyFill="1" applyAlignment="1">
      <alignment/>
    </xf>
    <xf numFmtId="0" fontId="2" fillId="0" borderId="9" xfId="18" applyNumberFormat="1" applyFont="1" applyFill="1" applyBorder="1" applyAlignment="1" applyProtection="1">
      <alignment vertical="center" wrapText="1"/>
      <protection/>
    </xf>
    <xf numFmtId="0" fontId="2" fillId="0" borderId="10" xfId="18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18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18" applyNumberFormat="1" applyFont="1" applyFill="1" applyBorder="1" applyAlignment="1" applyProtection="1">
      <alignment horizontal="center" vertical="center" wrapText="1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18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49" fontId="2" fillId="0" borderId="11" xfId="18" applyNumberFormat="1" applyFont="1" applyFill="1" applyBorder="1" applyAlignment="1" applyProtection="1">
      <alignment vertical="center" wrapText="1"/>
      <protection/>
    </xf>
    <xf numFmtId="3" fontId="2" fillId="0" borderId="0" xfId="18" applyNumberFormat="1" applyFont="1" applyFill="1" applyAlignment="1">
      <alignment horizontal="right" vertical="center"/>
    </xf>
    <xf numFmtId="0" fontId="2" fillId="0" borderId="9" xfId="18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15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7" fontId="2" fillId="0" borderId="21" xfId="0" applyNumberFormat="1" applyFont="1" applyFill="1" applyBorder="1" applyAlignment="1" applyProtection="1">
      <alignment horizontal="centerContinuous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Continuous" vertical="center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/>
    </xf>
    <xf numFmtId="0" fontId="2" fillId="36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36" borderId="19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6" borderId="9" xfId="0" applyNumberFormat="1" applyFont="1" applyFill="1" applyBorder="1" applyAlignment="1" applyProtection="1">
      <alignment horizontal="center" vertical="center"/>
      <protection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0" fontId="2" fillId="36" borderId="24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25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/>
      <protection/>
    </xf>
    <xf numFmtId="0" fontId="2" fillId="36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vertical="center" wrapText="1"/>
      <protection/>
    </xf>
    <xf numFmtId="1" fontId="2" fillId="36" borderId="0" xfId="0" applyNumberFormat="1" applyFont="1" applyFill="1" applyAlignment="1" applyProtection="1">
      <alignment vertical="center" wrapText="1"/>
      <protection/>
    </xf>
    <xf numFmtId="0" fontId="7" fillId="36" borderId="0" xfId="0" applyNumberFormat="1" applyFont="1" applyFill="1" applyAlignment="1" applyProtection="1">
      <alignment vertical="center" wrapText="1"/>
      <protection/>
    </xf>
    <xf numFmtId="0" fontId="4" fillId="36" borderId="0" xfId="0" applyNumberFormat="1" applyFont="1" applyFill="1" applyAlignment="1" applyProtection="1">
      <alignment vertical="center" wrapText="1"/>
      <protection/>
    </xf>
    <xf numFmtId="0" fontId="8" fillId="36" borderId="0" xfId="0" applyNumberFormat="1" applyFont="1" applyFill="1" applyAlignment="1">
      <alignment/>
    </xf>
    <xf numFmtId="0" fontId="9" fillId="36" borderId="0" xfId="0" applyNumberFormat="1" applyFont="1" applyFill="1" applyAlignment="1">
      <alignment/>
    </xf>
    <xf numFmtId="0" fontId="2" fillId="36" borderId="0" xfId="0" applyNumberFormat="1" applyFont="1" applyFill="1" applyAlignment="1" applyProtection="1">
      <alignment vertical="center"/>
      <protection/>
    </xf>
    <xf numFmtId="0" fontId="8" fillId="36" borderId="0" xfId="0" applyNumberFormat="1" applyFont="1" applyFill="1" applyBorder="1" applyAlignment="1">
      <alignment/>
    </xf>
    <xf numFmtId="0" fontId="2" fillId="36" borderId="27" xfId="0" applyNumberFormat="1" applyFont="1" applyFill="1" applyBorder="1" applyAlignment="1" applyProtection="1">
      <alignment horizontal="center" vertical="center"/>
      <protection/>
    </xf>
    <xf numFmtId="1" fontId="2" fillId="36" borderId="25" xfId="0" applyNumberFormat="1" applyFont="1" applyFill="1" applyBorder="1" applyAlignment="1" applyProtection="1">
      <alignment horizontal="center" vertical="center"/>
      <protection/>
    </xf>
    <xf numFmtId="0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6" borderId="28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0" fontId="2" fillId="36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8" fillId="36" borderId="0" xfId="0" applyNumberFormat="1" applyFont="1" applyFill="1" applyAlignment="1">
      <alignment/>
    </xf>
    <xf numFmtId="1" fontId="8" fillId="36" borderId="0" xfId="0" applyNumberFormat="1" applyFont="1" applyFill="1" applyBorder="1" applyAlignment="1">
      <alignment/>
    </xf>
    <xf numFmtId="0" fontId="2" fillId="0" borderId="0" xfId="15" applyFont="1" applyFill="1" applyAlignment="1">
      <alignment vertical="center"/>
    </xf>
    <xf numFmtId="0" fontId="10" fillId="0" borderId="0" xfId="25" applyFont="1">
      <alignment/>
      <protection/>
    </xf>
    <xf numFmtId="0" fontId="2" fillId="0" borderId="0" xfId="25" applyFont="1" applyFill="1" applyAlignment="1">
      <alignment horizontal="right" vertical="center"/>
      <protection/>
    </xf>
    <xf numFmtId="0" fontId="3" fillId="0" borderId="0" xfId="25" applyNumberFormat="1" applyFont="1" applyFill="1" applyAlignment="1" applyProtection="1">
      <alignment horizontal="centerContinuous"/>
      <protection/>
    </xf>
    <xf numFmtId="0" fontId="4" fillId="0" borderId="0" xfId="25" applyNumberFormat="1" applyFont="1" applyFill="1" applyAlignment="1" applyProtection="1">
      <alignment horizontal="centerContinuous"/>
      <protection/>
    </xf>
    <xf numFmtId="0" fontId="2" fillId="0" borderId="0" xfId="25" applyFont="1" applyAlignment="1">
      <alignment horizontal="right" vertical="center"/>
      <protection/>
    </xf>
    <xf numFmtId="0" fontId="2" fillId="0" borderId="9" xfId="15" applyFont="1" applyFill="1" applyBorder="1" applyAlignment="1">
      <alignment horizontal="center" vertical="center"/>
    </xf>
    <xf numFmtId="0" fontId="2" fillId="0" borderId="10" xfId="15" applyFont="1" applyFill="1" applyBorder="1" applyAlignment="1">
      <alignment horizontal="center" vertical="center"/>
    </xf>
    <xf numFmtId="0" fontId="2" fillId="0" borderId="12" xfId="15" applyFont="1" applyFill="1" applyBorder="1" applyAlignment="1">
      <alignment horizontal="center" vertical="center"/>
    </xf>
    <xf numFmtId="0" fontId="2" fillId="0" borderId="15" xfId="15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/>
    </xf>
    <xf numFmtId="0" fontId="2" fillId="0" borderId="15" xfId="25" applyFont="1" applyBorder="1" applyAlignment="1">
      <alignment horizontal="center" vertical="center"/>
      <protection/>
    </xf>
    <xf numFmtId="0" fontId="2" fillId="0" borderId="10" xfId="15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19" applyFont="1" applyFill="1" applyBorder="1" applyAlignment="1">
      <alignment vertical="center"/>
      <protection/>
    </xf>
    <xf numFmtId="3" fontId="2" fillId="0" borderId="12" xfId="25" applyNumberFormat="1" applyFont="1" applyFill="1" applyBorder="1">
      <alignment/>
      <protection/>
    </xf>
    <xf numFmtId="3" fontId="2" fillId="0" borderId="12" xfId="25" applyNumberFormat="1" applyFont="1" applyBorder="1">
      <alignment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25" applyFont="1" applyFill="1" applyBorder="1" applyAlignment="1">
      <alignment vertical="center"/>
      <protection/>
    </xf>
    <xf numFmtId="0" fontId="2" fillId="0" borderId="9" xfId="0" applyFont="1" applyFill="1" applyBorder="1" applyAlignment="1">
      <alignment vertical="center"/>
    </xf>
    <xf numFmtId="3" fontId="2" fillId="0" borderId="15" xfId="25" applyNumberFormat="1" applyFont="1" applyFill="1" applyBorder="1" applyAlignment="1">
      <alignment vertical="center" wrapText="1"/>
      <protection/>
    </xf>
    <xf numFmtId="0" fontId="2" fillId="0" borderId="9" xfId="25" applyFont="1" applyBorder="1" applyAlignment="1">
      <alignment vertical="center"/>
      <protection/>
    </xf>
    <xf numFmtId="3" fontId="2" fillId="0" borderId="9" xfId="25" applyNumberFormat="1" applyFont="1" applyFill="1" applyBorder="1" applyAlignment="1">
      <alignment vertical="center" wrapText="1"/>
      <protection/>
    </xf>
    <xf numFmtId="3" fontId="2" fillId="0" borderId="10" xfId="19" applyNumberFormat="1" applyFont="1" applyFill="1" applyBorder="1" applyAlignment="1">
      <alignment vertical="center" wrapText="1"/>
      <protection/>
    </xf>
    <xf numFmtId="0" fontId="2" fillId="0" borderId="16" xfId="19" applyFont="1" applyFill="1" applyBorder="1" applyAlignment="1">
      <alignment vertical="center"/>
      <protection/>
    </xf>
    <xf numFmtId="0" fontId="2" fillId="0" borderId="10" xfId="19" applyNumberFormat="1" applyFont="1" applyFill="1" applyBorder="1" applyAlignment="1" applyProtection="1">
      <alignment vertical="center"/>
      <protection/>
    </xf>
    <xf numFmtId="0" fontId="2" fillId="0" borderId="14" xfId="19" applyFont="1" applyFill="1" applyBorder="1" applyAlignment="1">
      <alignment vertical="center"/>
      <protection/>
    </xf>
    <xf numFmtId="0" fontId="2" fillId="0" borderId="9" xfId="0" applyFont="1" applyBorder="1" applyAlignment="1">
      <alignment vertical="center"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/>
      <protection/>
    </xf>
    <xf numFmtId="0" fontId="8" fillId="0" borderId="9" xfId="15" applyFont="1" applyFill="1" applyBorder="1" applyAlignment="1">
      <alignment vertical="center"/>
    </xf>
    <xf numFmtId="0" fontId="2" fillId="0" borderId="9" xfId="25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0" xfId="25" applyFont="1">
      <alignment/>
      <protection/>
    </xf>
    <xf numFmtId="0" fontId="10" fillId="0" borderId="0" xfId="25" applyFont="1" applyFill="1">
      <alignment/>
      <protection/>
    </xf>
    <xf numFmtId="0" fontId="2" fillId="0" borderId="0" xfId="19" applyFont="1" applyAlignment="1">
      <alignment vertical="center"/>
      <protection/>
    </xf>
    <xf numFmtId="37" fontId="11" fillId="0" borderId="0" xfId="18" applyNumberFormat="1" applyFont="1" applyFill="1" applyAlignment="1">
      <alignment/>
    </xf>
    <xf numFmtId="0" fontId="12" fillId="0" borderId="0" xfId="15" applyNumberFormat="1" applyFont="1" applyFill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22" applyNumberFormat="1" applyFont="1" applyFill="1" applyBorder="1" applyAlignment="1" applyProtection="1">
      <alignment horizontal="center" vertical="center"/>
      <protection/>
    </xf>
    <xf numFmtId="0" fontId="2" fillId="0" borderId="17" xfId="22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Fill="1" applyAlignment="1">
      <alignment/>
    </xf>
    <xf numFmtId="0" fontId="2" fillId="0" borderId="0" xfId="15" applyFont="1" applyFill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15" applyFont="1" applyFill="1" applyAlignment="1">
      <alignment horizontal="center" vertical="center" wrapText="1"/>
    </xf>
    <xf numFmtId="0" fontId="2" fillId="0" borderId="0" xfId="15" applyFont="1" applyFill="1" applyBorder="1" applyAlignment="1">
      <alignment vertical="center"/>
    </xf>
    <xf numFmtId="0" fontId="2" fillId="0" borderId="0" xfId="15" applyFont="1" applyFill="1" applyBorder="1" applyAlignment="1">
      <alignment horizontal="right" vertical="center"/>
    </xf>
    <xf numFmtId="0" fontId="3" fillId="0" borderId="0" xfId="15" applyFont="1" applyFill="1" applyBorder="1" applyAlignment="1">
      <alignment horizontal="centerContinuous" vertical="center"/>
    </xf>
    <xf numFmtId="0" fontId="12" fillId="0" borderId="0" xfId="15" applyFont="1" applyFill="1" applyBorder="1" applyAlignment="1">
      <alignment horizontal="centerContinuous" vertical="center"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>
      <alignment vertical="center"/>
    </xf>
    <xf numFmtId="0" fontId="2" fillId="0" borderId="18" xfId="19" applyFont="1" applyFill="1" applyBorder="1" applyAlignment="1">
      <alignment vertical="center"/>
      <protection/>
    </xf>
    <xf numFmtId="3" fontId="2" fillId="0" borderId="15" xfId="0" applyNumberFormat="1" applyFont="1" applyFill="1" applyBorder="1" applyAlignment="1">
      <alignment vertical="center"/>
    </xf>
    <xf numFmtId="0" fontId="2" fillId="0" borderId="9" xfId="0" applyFont="1" applyBorder="1" applyAlignment="1">
      <alignment/>
    </xf>
    <xf numFmtId="3" fontId="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tabSelected="1" workbookViewId="0" topLeftCell="A1">
      <selection activeCell="A1" sqref="A1"/>
    </sheetView>
  </sheetViews>
  <sheetFormatPr defaultColWidth="9.16015625" defaultRowHeight="14.25" customHeight="1"/>
  <cols>
    <col min="1" max="4" width="35.33203125" style="29" customWidth="1"/>
    <col min="5" max="32" width="12" style="29" customWidth="1"/>
    <col min="33" max="16384" width="9.16015625" style="29" customWidth="1"/>
  </cols>
  <sheetData>
    <row r="1" spans="1:256" ht="14.25" customHeight="1">
      <c r="A1" s="30"/>
      <c r="B1" s="165"/>
      <c r="C1" s="165"/>
      <c r="D1" s="166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" customHeight="1">
      <c r="A2" s="167" t="s">
        <v>1</v>
      </c>
      <c r="B2" s="168"/>
      <c r="C2" s="168"/>
      <c r="D2" s="16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4.25" customHeight="1">
      <c r="A3" s="165" t="s">
        <v>2</v>
      </c>
      <c r="B3" s="165"/>
      <c r="C3" s="165"/>
      <c r="D3" s="166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4.25" customHeight="1">
      <c r="A4" s="145" t="s">
        <v>4</v>
      </c>
      <c r="B4" s="145"/>
      <c r="C4" s="145" t="s">
        <v>5</v>
      </c>
      <c r="D4" s="14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4.25" customHeight="1">
      <c r="A5" s="145" t="s">
        <v>6</v>
      </c>
      <c r="B5" s="169" t="s">
        <v>7</v>
      </c>
      <c r="C5" s="145" t="s">
        <v>6</v>
      </c>
      <c r="D5" s="169" t="s">
        <v>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4.25" customHeight="1">
      <c r="A6" s="121" t="s">
        <v>8</v>
      </c>
      <c r="B6" s="122">
        <v>4269237</v>
      </c>
      <c r="C6" s="170" t="s">
        <v>9</v>
      </c>
      <c r="D6" s="122">
        <v>3314052.28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4.25" customHeight="1">
      <c r="A7" s="121" t="s">
        <v>10</v>
      </c>
      <c r="B7" s="42">
        <v>0</v>
      </c>
      <c r="C7" s="171" t="s">
        <v>11</v>
      </c>
      <c r="D7" s="122">
        <v>0</v>
      </c>
      <c r="E7" s="30"/>
      <c r="F7" s="3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4.25" customHeight="1">
      <c r="A8" s="121" t="s">
        <v>12</v>
      </c>
      <c r="B8" s="129"/>
      <c r="C8" s="171" t="s">
        <v>13</v>
      </c>
      <c r="D8" s="122">
        <v>0</v>
      </c>
      <c r="E8" s="30"/>
      <c r="F8" s="3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4.25" customHeight="1">
      <c r="A9" s="121" t="s">
        <v>14</v>
      </c>
      <c r="B9" s="42">
        <v>0</v>
      </c>
      <c r="C9" s="171" t="s">
        <v>15</v>
      </c>
      <c r="D9" s="122">
        <v>0</v>
      </c>
      <c r="E9" s="30"/>
      <c r="F9" s="3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4.25" customHeight="1">
      <c r="A10" s="121" t="s">
        <v>16</v>
      </c>
      <c r="B10" s="129"/>
      <c r="C10" s="170" t="s">
        <v>17</v>
      </c>
      <c r="D10" s="122">
        <v>0</v>
      </c>
      <c r="E10" s="30"/>
      <c r="F10" s="3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4.25" customHeight="1">
      <c r="A11" s="121" t="s">
        <v>18</v>
      </c>
      <c r="B11" s="42">
        <v>0</v>
      </c>
      <c r="C11" s="170" t="s">
        <v>19</v>
      </c>
      <c r="D11" s="122">
        <v>0</v>
      </c>
      <c r="E11" s="30"/>
      <c r="F11" s="3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4.25" customHeight="1">
      <c r="A12" s="121" t="s">
        <v>20</v>
      </c>
      <c r="B12" s="64">
        <v>0</v>
      </c>
      <c r="C12" s="170" t="s">
        <v>21</v>
      </c>
      <c r="D12" s="122">
        <v>0</v>
      </c>
      <c r="E12" s="30"/>
      <c r="F12" s="3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4.25" customHeight="1">
      <c r="A13" s="121" t="s">
        <v>22</v>
      </c>
      <c r="B13" s="129"/>
      <c r="C13" s="123" t="s">
        <v>23</v>
      </c>
      <c r="D13" s="122">
        <v>304942.8</v>
      </c>
      <c r="E13" s="30"/>
      <c r="F13" s="3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4.25" customHeight="1">
      <c r="A14" s="121" t="s">
        <v>24</v>
      </c>
      <c r="B14" s="42">
        <v>0</v>
      </c>
      <c r="C14" s="123" t="s">
        <v>25</v>
      </c>
      <c r="D14" s="122">
        <v>0</v>
      </c>
      <c r="E14" s="30"/>
      <c r="F14" s="3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4.25" customHeight="1">
      <c r="A15" s="121"/>
      <c r="B15" s="64"/>
      <c r="C15" s="123" t="s">
        <v>26</v>
      </c>
      <c r="D15" s="122">
        <v>231723.08</v>
      </c>
      <c r="E15" s="30"/>
      <c r="F15" s="3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4.25" customHeight="1">
      <c r="A16" s="121"/>
      <c r="B16" s="64"/>
      <c r="C16" s="123" t="s">
        <v>27</v>
      </c>
      <c r="D16" s="122">
        <v>0</v>
      </c>
      <c r="E16" s="30"/>
      <c r="F16" s="3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4.25" customHeight="1">
      <c r="A17" s="121"/>
      <c r="B17" s="64"/>
      <c r="C17" s="123" t="s">
        <v>28</v>
      </c>
      <c r="D17" s="122">
        <v>0</v>
      </c>
      <c r="E17" s="30"/>
      <c r="F17" s="3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4.25" customHeight="1">
      <c r="A18" s="121"/>
      <c r="B18" s="64"/>
      <c r="C18" s="123" t="s">
        <v>29</v>
      </c>
      <c r="D18" s="122">
        <v>0</v>
      </c>
      <c r="E18" s="30"/>
      <c r="F18" s="3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4.25" customHeight="1">
      <c r="A19" s="121"/>
      <c r="B19" s="64"/>
      <c r="C19" s="123" t="s">
        <v>30</v>
      </c>
      <c r="D19" s="122">
        <v>0</v>
      </c>
      <c r="E19" s="30"/>
      <c r="F19" s="3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4.25" customHeight="1">
      <c r="A20" s="121"/>
      <c r="B20" s="64"/>
      <c r="C20" s="123" t="s">
        <v>31</v>
      </c>
      <c r="D20" s="122">
        <v>0</v>
      </c>
      <c r="E20" s="30"/>
      <c r="F20" s="3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4.25" customHeight="1">
      <c r="A21" s="121"/>
      <c r="B21" s="64"/>
      <c r="C21" s="123" t="s">
        <v>32</v>
      </c>
      <c r="D21" s="122">
        <v>0</v>
      </c>
      <c r="E21" s="30"/>
      <c r="F21" s="3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4.25" customHeight="1">
      <c r="A22" s="121"/>
      <c r="B22" s="64"/>
      <c r="C22" s="123" t="s">
        <v>33</v>
      </c>
      <c r="D22" s="122">
        <v>0</v>
      </c>
      <c r="E22" s="30"/>
      <c r="F22" s="3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4.25" customHeight="1">
      <c r="A23" s="121"/>
      <c r="B23" s="64"/>
      <c r="C23" s="123" t="s">
        <v>34</v>
      </c>
      <c r="D23" s="122">
        <v>0</v>
      </c>
      <c r="E23" s="30"/>
      <c r="F23" s="3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4.25" customHeight="1">
      <c r="A24" s="121"/>
      <c r="B24" s="64"/>
      <c r="C24" s="123" t="s">
        <v>35</v>
      </c>
      <c r="D24" s="122">
        <v>0</v>
      </c>
      <c r="E24" s="30"/>
      <c r="F24" s="3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4.25" customHeight="1">
      <c r="A25" s="121"/>
      <c r="B25" s="64"/>
      <c r="C25" s="123" t="s">
        <v>36</v>
      </c>
      <c r="D25" s="122">
        <v>418518.84</v>
      </c>
      <c r="E25" s="30"/>
      <c r="F25" s="3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4.25" customHeight="1">
      <c r="A26" s="121"/>
      <c r="B26" s="64"/>
      <c r="C26" s="123" t="s">
        <v>37</v>
      </c>
      <c r="D26" s="122">
        <v>0</v>
      </c>
      <c r="E26" s="30"/>
      <c r="F26" s="3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4.25" customHeight="1">
      <c r="A27" s="121"/>
      <c r="B27" s="64"/>
      <c r="C27" s="123" t="s">
        <v>38</v>
      </c>
      <c r="D27" s="122">
        <v>0</v>
      </c>
      <c r="E27" s="30"/>
      <c r="F27" s="3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4.25" customHeight="1">
      <c r="A28" s="121"/>
      <c r="B28" s="64"/>
      <c r="C28" s="123" t="s">
        <v>39</v>
      </c>
      <c r="D28" s="122">
        <v>0</v>
      </c>
      <c r="E28" s="30"/>
      <c r="F28" s="3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4.25" customHeight="1">
      <c r="A29" s="121"/>
      <c r="B29" s="64"/>
      <c r="C29" s="123" t="s">
        <v>40</v>
      </c>
      <c r="D29" s="122">
        <v>0</v>
      </c>
      <c r="E29" s="30"/>
      <c r="F29" s="3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4.25" customHeight="1">
      <c r="A30" s="121"/>
      <c r="B30" s="64"/>
      <c r="C30" s="123" t="s">
        <v>41</v>
      </c>
      <c r="D30" s="122">
        <v>0</v>
      </c>
      <c r="E30" s="30"/>
      <c r="F30" s="3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4.25" customHeight="1">
      <c r="A31" s="121"/>
      <c r="B31" s="64"/>
      <c r="C31" s="123" t="s">
        <v>42</v>
      </c>
      <c r="D31" s="122">
        <v>0</v>
      </c>
      <c r="E31" s="30"/>
      <c r="F31" s="3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4.25" customHeight="1">
      <c r="A32" s="121"/>
      <c r="B32" s="64"/>
      <c r="C32" s="123" t="s">
        <v>43</v>
      </c>
      <c r="D32" s="122">
        <v>0</v>
      </c>
      <c r="E32" s="30"/>
      <c r="F32" s="3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4.25" customHeight="1">
      <c r="A33" s="121"/>
      <c r="B33" s="64"/>
      <c r="C33" s="123" t="s">
        <v>44</v>
      </c>
      <c r="D33" s="122">
        <v>0</v>
      </c>
      <c r="E33" s="30"/>
      <c r="F33" s="3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4.25" customHeight="1">
      <c r="A34" s="121"/>
      <c r="B34" s="64"/>
      <c r="C34" s="123" t="s">
        <v>45</v>
      </c>
      <c r="D34" s="42">
        <v>0</v>
      </c>
      <c r="E34" s="30"/>
      <c r="F34" s="3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4.25" customHeight="1">
      <c r="A35" s="131"/>
      <c r="B35" s="64"/>
      <c r="C35" s="170"/>
      <c r="D35" s="64"/>
      <c r="E35" s="3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4.25" customHeight="1">
      <c r="A36" s="145" t="s">
        <v>46</v>
      </c>
      <c r="B36" s="122">
        <f>SUM(B6:B15)</f>
        <v>4269237</v>
      </c>
      <c r="C36" s="145" t="s">
        <v>47</v>
      </c>
      <c r="D36" s="129">
        <f>SUM(D6:D34)</f>
        <v>4269237</v>
      </c>
      <c r="E36" s="3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4.25" customHeight="1">
      <c r="A37" s="121" t="s">
        <v>48</v>
      </c>
      <c r="B37" s="122"/>
      <c r="C37" s="170" t="s">
        <v>49</v>
      </c>
      <c r="D37" s="38"/>
      <c r="E37" s="30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4" ht="14.25" customHeight="1">
      <c r="A38" s="121" t="s">
        <v>50</v>
      </c>
      <c r="B38" s="24">
        <v>0</v>
      </c>
      <c r="C38" s="172" t="s">
        <v>51</v>
      </c>
      <c r="D38" s="173"/>
    </row>
    <row r="39" spans="1:4" ht="14.25" customHeight="1">
      <c r="A39" s="174"/>
      <c r="B39" s="173"/>
      <c r="C39" s="131" t="s">
        <v>52</v>
      </c>
      <c r="D39" s="175"/>
    </row>
    <row r="40" spans="1:4" ht="14.25" customHeight="1">
      <c r="A40" s="145" t="s">
        <v>53</v>
      </c>
      <c r="B40" s="175">
        <f>SUM(B36,B37,B38)</f>
        <v>4269237</v>
      </c>
      <c r="C40" s="145" t="s">
        <v>54</v>
      </c>
      <c r="D40" s="175">
        <f>SUM(D36,D37,D39)</f>
        <v>4269237</v>
      </c>
    </row>
    <row r="41" ht="14.25" customHeight="1">
      <c r="D41" s="30"/>
    </row>
  </sheetData>
  <sheetProtection/>
  <mergeCells count="2">
    <mergeCell ref="A4:B4"/>
    <mergeCell ref="C4:D4"/>
  </mergeCells>
  <printOptions horizontalCentered="1"/>
  <pageMargins left="0.19685039370078736" right="0.19685039370078736" top="0.19685039370078736" bottom="0.19685039370078736" header="0" footer="0"/>
  <pageSetup fitToHeight="100"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29" customWidth="1"/>
    <col min="4" max="4" width="11.66015625" style="29" customWidth="1"/>
    <col min="5" max="5" width="42.66015625" style="29" customWidth="1"/>
    <col min="6" max="8" width="22.33203125" style="29" customWidth="1"/>
    <col min="9" max="16384" width="9.16015625" style="29" customWidth="1"/>
  </cols>
  <sheetData>
    <row r="1" spans="1:9" ht="14.25" customHeight="1">
      <c r="A1" s="30"/>
      <c r="B1" s="7"/>
      <c r="C1" s="7"/>
      <c r="D1" s="7"/>
      <c r="E1" s="7"/>
      <c r="F1" s="7"/>
      <c r="G1" s="7"/>
      <c r="H1" s="31" t="s">
        <v>387</v>
      </c>
      <c r="I1" s="8"/>
    </row>
    <row r="2" spans="1:9" ht="18" customHeight="1">
      <c r="A2" s="32" t="s">
        <v>388</v>
      </c>
      <c r="B2" s="33"/>
      <c r="C2" s="33"/>
      <c r="D2" s="33"/>
      <c r="E2" s="33"/>
      <c r="F2" s="33"/>
      <c r="G2" s="33"/>
      <c r="H2" s="33"/>
      <c r="I2" s="8"/>
    </row>
    <row r="3" spans="1:9" ht="14.25" customHeight="1">
      <c r="A3" s="7" t="s">
        <v>2</v>
      </c>
      <c r="B3" s="7"/>
      <c r="C3" s="7"/>
      <c r="D3" s="7"/>
      <c r="E3" s="7"/>
      <c r="F3" s="7"/>
      <c r="G3" s="7"/>
      <c r="H3" s="34" t="s">
        <v>3</v>
      </c>
      <c r="I3" s="8"/>
    </row>
    <row r="4" spans="1:9" ht="14.25" customHeight="1">
      <c r="A4" s="11" t="s">
        <v>104</v>
      </c>
      <c r="B4" s="11"/>
      <c r="C4" s="11"/>
      <c r="D4" s="11"/>
      <c r="E4" s="35"/>
      <c r="F4" s="11" t="s">
        <v>389</v>
      </c>
      <c r="G4" s="13"/>
      <c r="H4" s="13"/>
      <c r="I4" s="8"/>
    </row>
    <row r="5" spans="1:9" ht="14.25" customHeight="1">
      <c r="A5" s="16" t="s">
        <v>68</v>
      </c>
      <c r="B5" s="16"/>
      <c r="C5" s="16"/>
      <c r="D5" s="16" t="s">
        <v>69</v>
      </c>
      <c r="E5" s="16" t="s">
        <v>110</v>
      </c>
      <c r="F5" s="16" t="s">
        <v>105</v>
      </c>
      <c r="G5" s="35" t="s">
        <v>106</v>
      </c>
      <c r="H5" s="11" t="s">
        <v>107</v>
      </c>
      <c r="I5" s="8"/>
    </row>
    <row r="6" spans="1:9" ht="14.25" customHeight="1">
      <c r="A6" s="36" t="s">
        <v>73</v>
      </c>
      <c r="B6" s="37" t="s">
        <v>74</v>
      </c>
      <c r="C6" s="37" t="s">
        <v>75</v>
      </c>
      <c r="D6" s="18"/>
      <c r="E6" s="18"/>
      <c r="F6" s="18"/>
      <c r="G6" s="18"/>
      <c r="H6" s="13"/>
      <c r="I6" s="8"/>
    </row>
    <row r="7" spans="1:9" ht="14.25" customHeight="1">
      <c r="A7" s="22"/>
      <c r="B7" s="22"/>
      <c r="C7" s="22"/>
      <c r="D7" s="22"/>
      <c r="E7" s="22"/>
      <c r="F7" s="50"/>
      <c r="G7" s="50"/>
      <c r="H7" s="42"/>
      <c r="I7" s="8"/>
    </row>
    <row r="8" spans="1:9" ht="14.25" customHeight="1">
      <c r="A8" s="30"/>
      <c r="B8" s="30"/>
      <c r="C8" s="30"/>
      <c r="D8" s="30"/>
      <c r="E8" s="30"/>
      <c r="F8" s="30"/>
      <c r="G8" s="30"/>
      <c r="H8" s="30"/>
      <c r="I8" s="8"/>
    </row>
    <row r="9" spans="1:9" ht="14.25" customHeight="1">
      <c r="A9" s="8"/>
      <c r="B9" s="30"/>
      <c r="C9" s="30"/>
      <c r="D9" s="30"/>
      <c r="E9" s="30"/>
      <c r="F9" s="30"/>
      <c r="G9" s="30"/>
      <c r="H9" s="30"/>
      <c r="I9" s="8"/>
    </row>
    <row r="10" spans="1:9" ht="14.25" customHeight="1">
      <c r="A10" s="30"/>
      <c r="B10" s="8"/>
      <c r="C10" s="30"/>
      <c r="D10" s="30"/>
      <c r="E10" s="30"/>
      <c r="F10" s="30"/>
      <c r="G10" s="30"/>
      <c r="H10" s="30"/>
      <c r="I10" s="8"/>
    </row>
    <row r="11" spans="1:9" ht="14.25" customHeight="1">
      <c r="A11" s="30"/>
      <c r="B11" s="30"/>
      <c r="C11" s="8"/>
      <c r="D11" s="30"/>
      <c r="E11" s="30"/>
      <c r="F11" s="30"/>
      <c r="G11" s="30"/>
      <c r="H11" s="30"/>
      <c r="I11" s="8"/>
    </row>
    <row r="12" spans="1:9" ht="14.25" customHeight="1">
      <c r="A12" s="8"/>
      <c r="B12" s="8"/>
      <c r="C12" s="30"/>
      <c r="D12" s="30"/>
      <c r="E12" s="30"/>
      <c r="F12" s="8"/>
      <c r="G12" s="8"/>
      <c r="H12" s="30"/>
      <c r="I12" s="8"/>
    </row>
    <row r="13" spans="1:9" ht="14.25" customHeight="1">
      <c r="A13" s="8"/>
      <c r="B13" s="8"/>
      <c r="C13" s="8"/>
      <c r="D13" s="30"/>
      <c r="E13" s="30"/>
      <c r="F13" s="8"/>
      <c r="G13" s="8"/>
      <c r="H13" s="30"/>
      <c r="I13" s="8"/>
    </row>
    <row r="14" spans="1:9" ht="14.25" customHeight="1">
      <c r="A14" s="8"/>
      <c r="B14" s="8"/>
      <c r="C14" s="8"/>
      <c r="D14" s="30"/>
      <c r="E14" s="30"/>
      <c r="F14" s="8"/>
      <c r="G14" s="8"/>
      <c r="H14" s="30"/>
      <c r="I14" s="8"/>
    </row>
    <row r="15" spans="1:9" ht="14.25" customHeight="1">
      <c r="A15" s="8"/>
      <c r="B15" s="8"/>
      <c r="C15" s="8"/>
      <c r="D15" s="8"/>
      <c r="E15" s="30"/>
      <c r="F15" s="8"/>
      <c r="G15" s="30"/>
      <c r="H15" s="30"/>
      <c r="I15" s="8"/>
    </row>
    <row r="16" spans="1:9" ht="14.25" customHeight="1">
      <c r="A16" s="8"/>
      <c r="B16" s="8"/>
      <c r="C16" s="8"/>
      <c r="D16" s="8"/>
      <c r="E16" s="8"/>
      <c r="F16" s="8"/>
      <c r="G16" s="30"/>
      <c r="H16" s="30"/>
      <c r="I16" s="8"/>
    </row>
    <row r="17" spans="1:9" ht="14.25" customHeight="1">
      <c r="A17" s="8"/>
      <c r="B17" s="8"/>
      <c r="C17" s="8"/>
      <c r="D17" s="8"/>
      <c r="E17" s="8"/>
      <c r="F17" s="8"/>
      <c r="G17" s="30"/>
      <c r="H17" s="8"/>
      <c r="I17" s="8"/>
    </row>
    <row r="18" spans="1:9" ht="14.25" customHeight="1">
      <c r="A18" s="8"/>
      <c r="B18" s="8"/>
      <c r="C18" s="8"/>
      <c r="D18" s="8"/>
      <c r="E18" s="8"/>
      <c r="F18" s="8"/>
      <c r="G18" s="30"/>
      <c r="H18" s="8"/>
      <c r="I18" s="8"/>
    </row>
    <row r="19" spans="1:9" ht="14.25" customHeight="1">
      <c r="A19" s="8"/>
      <c r="B19" s="8"/>
      <c r="C19" s="8"/>
      <c r="D19" s="8"/>
      <c r="E19" s="8"/>
      <c r="F19" s="8"/>
      <c r="G19" s="30"/>
      <c r="H19" s="8"/>
      <c r="I19" s="8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9" width="9.16015625" style="0" customWidth="1"/>
  </cols>
  <sheetData>
    <row r="1" spans="1:9" ht="14.25" customHeight="1">
      <c r="A1" s="30"/>
      <c r="B1" s="7"/>
      <c r="C1" s="7"/>
      <c r="D1" s="7"/>
      <c r="E1" s="7"/>
      <c r="F1" s="7"/>
      <c r="G1" s="43"/>
      <c r="H1" s="31" t="s">
        <v>390</v>
      </c>
      <c r="I1" s="8"/>
    </row>
    <row r="2" spans="1:9" ht="18" customHeight="1">
      <c r="A2" s="32" t="s">
        <v>391</v>
      </c>
      <c r="B2" s="33"/>
      <c r="C2" s="33"/>
      <c r="D2" s="33"/>
      <c r="E2" s="33"/>
      <c r="F2" s="33"/>
      <c r="G2" s="33"/>
      <c r="H2" s="33"/>
      <c r="I2" s="8"/>
    </row>
    <row r="3" spans="1:9" ht="14.25" customHeight="1">
      <c r="A3" s="7" t="s">
        <v>2</v>
      </c>
      <c r="B3" s="7"/>
      <c r="C3" s="7"/>
      <c r="D3" s="7"/>
      <c r="E3" s="7"/>
      <c r="F3" s="7"/>
      <c r="G3" s="43"/>
      <c r="H3" s="34" t="s">
        <v>3</v>
      </c>
      <c r="I3" s="8"/>
    </row>
    <row r="4" spans="1:9" ht="14.25" customHeight="1">
      <c r="A4" s="11" t="s">
        <v>381</v>
      </c>
      <c r="B4" s="11" t="s">
        <v>382</v>
      </c>
      <c r="C4" s="44" t="s">
        <v>383</v>
      </c>
      <c r="D4" s="13"/>
      <c r="E4" s="13"/>
      <c r="F4" s="13"/>
      <c r="G4" s="13"/>
      <c r="H4" s="13"/>
      <c r="I4" s="8"/>
    </row>
    <row r="5" spans="1:9" ht="14.25" customHeight="1">
      <c r="A5" s="11"/>
      <c r="B5" s="11"/>
      <c r="C5" s="45" t="s">
        <v>105</v>
      </c>
      <c r="D5" s="35" t="s">
        <v>384</v>
      </c>
      <c r="E5" s="35" t="s">
        <v>244</v>
      </c>
      <c r="F5" s="11" t="s">
        <v>385</v>
      </c>
      <c r="G5" s="11"/>
      <c r="H5" s="11"/>
      <c r="I5" s="8"/>
    </row>
    <row r="6" spans="1:9" ht="14.25" customHeight="1">
      <c r="A6" s="13"/>
      <c r="B6" s="13"/>
      <c r="C6" s="46"/>
      <c r="D6" s="18"/>
      <c r="E6" s="13"/>
      <c r="F6" s="47" t="s">
        <v>71</v>
      </c>
      <c r="G6" s="48" t="s">
        <v>386</v>
      </c>
      <c r="H6" s="49" t="s">
        <v>294</v>
      </c>
      <c r="I6" s="8"/>
    </row>
    <row r="7" spans="1:9" ht="14.25" customHeight="1">
      <c r="A7" s="22"/>
      <c r="B7" s="22"/>
      <c r="C7" s="50"/>
      <c r="D7" s="50"/>
      <c r="E7" s="50"/>
      <c r="F7" s="50"/>
      <c r="G7" s="50"/>
      <c r="H7" s="42"/>
      <c r="I7" s="8"/>
    </row>
    <row r="8" spans="1:9" ht="14.25" customHeight="1">
      <c r="A8" s="30"/>
      <c r="B8" s="30"/>
      <c r="C8" s="30"/>
      <c r="D8" s="30"/>
      <c r="E8" s="30"/>
      <c r="F8" s="30"/>
      <c r="G8" s="30"/>
      <c r="H8" s="30"/>
      <c r="I8" s="8"/>
    </row>
    <row r="9" spans="1:9" ht="14.25" customHeight="1">
      <c r="A9" s="30"/>
      <c r="B9" s="30"/>
      <c r="C9" s="30"/>
      <c r="D9" s="30"/>
      <c r="E9" s="30"/>
      <c r="F9" s="30"/>
      <c r="G9" s="30"/>
      <c r="H9" s="30"/>
      <c r="I9" s="8"/>
    </row>
    <row r="10" spans="1:9" ht="14.25" customHeight="1">
      <c r="A10" s="30"/>
      <c r="B10" s="30"/>
      <c r="C10" s="30"/>
      <c r="D10" s="30"/>
      <c r="E10" s="30"/>
      <c r="F10" s="30"/>
      <c r="G10" s="30"/>
      <c r="H10" s="30"/>
      <c r="I10" s="8"/>
    </row>
    <row r="11" spans="1:9" ht="14.25" customHeight="1">
      <c r="A11" s="30"/>
      <c r="B11" s="30"/>
      <c r="C11" s="30"/>
      <c r="D11" s="8"/>
      <c r="E11" s="30"/>
      <c r="F11" s="30"/>
      <c r="G11" s="30"/>
      <c r="H11" s="30"/>
      <c r="I11" s="8"/>
    </row>
    <row r="12" spans="1:9" ht="14.25" customHeight="1">
      <c r="A12" s="30"/>
      <c r="B12" s="30"/>
      <c r="C12" s="30"/>
      <c r="D12" s="30"/>
      <c r="E12" s="30"/>
      <c r="F12" s="30"/>
      <c r="G12" s="30"/>
      <c r="H12" s="30"/>
      <c r="I12" s="8"/>
    </row>
    <row r="13" spans="1:9" ht="14.25" customHeight="1">
      <c r="A13" s="8"/>
      <c r="B13" s="8"/>
      <c r="C13" s="8"/>
      <c r="D13" s="30"/>
      <c r="E13" s="30"/>
      <c r="F13" s="30"/>
      <c r="G13" s="30"/>
      <c r="H13" s="8"/>
      <c r="I13" s="8"/>
    </row>
    <row r="14" spans="1:9" ht="14.25" customHeight="1">
      <c r="A14" s="8"/>
      <c r="B14" s="8"/>
      <c r="C14" s="8"/>
      <c r="D14" s="8"/>
      <c r="E14" s="30"/>
      <c r="F14" s="30"/>
      <c r="G14" s="30"/>
      <c r="H14" s="8"/>
      <c r="I14" s="8"/>
    </row>
    <row r="15" spans="1:9" ht="14.25" customHeight="1">
      <c r="A15" s="8"/>
      <c r="B15" s="8"/>
      <c r="C15" s="8"/>
      <c r="D15" s="8"/>
      <c r="E15" s="30"/>
      <c r="F15" s="30"/>
      <c r="G15" s="30"/>
      <c r="H15" s="8"/>
      <c r="I15" s="8"/>
    </row>
    <row r="16" spans="1:9" ht="14.25" customHeight="1">
      <c r="A16" s="8"/>
      <c r="B16" s="8"/>
      <c r="C16" s="8"/>
      <c r="D16" s="8"/>
      <c r="E16" s="30"/>
      <c r="F16" s="30"/>
      <c r="G16" s="30"/>
      <c r="H16" s="8"/>
      <c r="I16" s="8"/>
    </row>
    <row r="17" spans="1:9" ht="14.25" customHeight="1">
      <c r="A17" s="8"/>
      <c r="B17" s="8"/>
      <c r="C17" s="8"/>
      <c r="D17" s="8"/>
      <c r="E17" s="30"/>
      <c r="F17" s="30"/>
      <c r="G17" s="30"/>
      <c r="H17" s="8"/>
      <c r="I17" s="8"/>
    </row>
    <row r="18" spans="1:9" ht="14.25" customHeight="1">
      <c r="A18" s="8"/>
      <c r="B18" s="8"/>
      <c r="C18" s="8"/>
      <c r="D18" s="8"/>
      <c r="E18" s="30"/>
      <c r="F18" s="30"/>
      <c r="G18" s="30"/>
      <c r="H18" s="8"/>
      <c r="I18" s="8"/>
    </row>
    <row r="19" spans="1:9" ht="14.25" customHeight="1">
      <c r="A19" s="8"/>
      <c r="B19" s="8"/>
      <c r="C19" s="8"/>
      <c r="D19" s="8"/>
      <c r="E19" s="30"/>
      <c r="F19" s="30"/>
      <c r="G19" s="30"/>
      <c r="H19" s="8"/>
      <c r="I19" s="8"/>
    </row>
    <row r="20" spans="1:9" ht="14.25" customHeight="1">
      <c r="A20" s="8"/>
      <c r="B20" s="8"/>
      <c r="C20" s="8"/>
      <c r="D20" s="8"/>
      <c r="E20" s="30"/>
      <c r="F20" s="30"/>
      <c r="G20" s="30"/>
      <c r="H20" s="8"/>
      <c r="I20" s="8"/>
    </row>
    <row r="21" spans="1:9" ht="14.25" customHeight="1">
      <c r="A21" s="8"/>
      <c r="B21" s="8"/>
      <c r="C21" s="8"/>
      <c r="D21" s="8"/>
      <c r="E21" s="8"/>
      <c r="F21" s="30"/>
      <c r="G21" s="30"/>
      <c r="H21" s="8"/>
      <c r="I21" s="8"/>
    </row>
    <row r="22" spans="1:9" ht="14.25" customHeight="1">
      <c r="A22" s="8"/>
      <c r="B22" s="8"/>
      <c r="C22" s="8"/>
      <c r="D22" s="8"/>
      <c r="E22" s="30"/>
      <c r="F22" s="30"/>
      <c r="G22" s="8"/>
      <c r="H22" s="8"/>
      <c r="I22" s="8"/>
    </row>
    <row r="23" spans="1:9" ht="14.25" customHeight="1">
      <c r="A23" s="8"/>
      <c r="B23" s="8"/>
      <c r="C23" s="8"/>
      <c r="D23" s="8"/>
      <c r="E23" s="8"/>
      <c r="F23" s="30"/>
      <c r="G23" s="8"/>
      <c r="H23" s="8"/>
      <c r="I23" s="8"/>
    </row>
    <row r="24" spans="1:9" ht="14.25" customHeight="1">
      <c r="A24" s="8"/>
      <c r="B24" s="8"/>
      <c r="C24" s="8"/>
      <c r="D24" s="8"/>
      <c r="E24" s="30"/>
      <c r="F24" s="8"/>
      <c r="G24" s="8"/>
      <c r="H24" s="8"/>
      <c r="I24" s="8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29" customWidth="1"/>
    <col min="4" max="4" width="11.66015625" style="29" customWidth="1"/>
    <col min="5" max="5" width="80.66015625" style="29" customWidth="1"/>
    <col min="6" max="6" width="26.16015625" style="29" customWidth="1"/>
    <col min="7" max="236" width="9" style="29" customWidth="1"/>
    <col min="237" max="250" width="9.16015625" style="29" customWidth="1"/>
  </cols>
  <sheetData>
    <row r="1" spans="1:236" ht="14.25" customHeight="1">
      <c r="A1" s="30"/>
      <c r="B1" s="7"/>
      <c r="C1" s="7"/>
      <c r="D1" s="7"/>
      <c r="E1" s="7"/>
      <c r="F1" s="31" t="s">
        <v>392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</row>
    <row r="2" spans="1:236" ht="18" customHeight="1">
      <c r="A2" s="32" t="s">
        <v>393</v>
      </c>
      <c r="B2" s="40"/>
      <c r="C2" s="40"/>
      <c r="D2" s="40"/>
      <c r="E2" s="40"/>
      <c r="F2" s="4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ht="14.25" customHeight="1">
      <c r="A3" s="7" t="s">
        <v>2</v>
      </c>
      <c r="B3" s="7"/>
      <c r="C3" s="7"/>
      <c r="D3" s="7"/>
      <c r="E3" s="7"/>
      <c r="F3" s="34" t="s">
        <v>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ht="14.25" customHeight="1">
      <c r="A4" s="11" t="s">
        <v>372</v>
      </c>
      <c r="B4" s="11"/>
      <c r="C4" s="11"/>
      <c r="D4" s="11"/>
      <c r="E4" s="35"/>
      <c r="F4" s="11" t="s">
        <v>373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</row>
    <row r="5" spans="1:236" ht="14.25" customHeight="1">
      <c r="A5" s="16" t="s">
        <v>68</v>
      </c>
      <c r="B5" s="16"/>
      <c r="C5" s="16"/>
      <c r="D5" s="16" t="s">
        <v>69</v>
      </c>
      <c r="E5" s="16" t="s">
        <v>374</v>
      </c>
      <c r="F5" s="1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</row>
    <row r="6" spans="1:236" ht="14.25" customHeight="1">
      <c r="A6" s="36" t="s">
        <v>73</v>
      </c>
      <c r="B6" s="37" t="s">
        <v>74</v>
      </c>
      <c r="C6" s="37" t="s">
        <v>75</v>
      </c>
      <c r="D6" s="18"/>
      <c r="E6" s="18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14.25" customHeight="1">
      <c r="A7" s="22"/>
      <c r="B7" s="22"/>
      <c r="C7" s="22"/>
      <c r="D7" s="22"/>
      <c r="E7" s="22"/>
      <c r="F7" s="4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14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14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1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14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1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14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29" customWidth="1"/>
    <col min="4" max="4" width="11.66015625" style="29" customWidth="1"/>
    <col min="5" max="5" width="42.66015625" style="29" customWidth="1"/>
    <col min="6" max="8" width="22.33203125" style="29" customWidth="1"/>
    <col min="9" max="16384" width="9.16015625" style="29" customWidth="1"/>
  </cols>
  <sheetData>
    <row r="1" spans="1:8" ht="14.25" customHeight="1">
      <c r="A1" s="30"/>
      <c r="B1" s="7"/>
      <c r="C1" s="7"/>
      <c r="D1" s="7"/>
      <c r="E1" s="7"/>
      <c r="F1" s="7"/>
      <c r="G1" s="7"/>
      <c r="H1" s="31" t="s">
        <v>394</v>
      </c>
    </row>
    <row r="2" spans="1:8" ht="18" customHeight="1">
      <c r="A2" s="32" t="s">
        <v>395</v>
      </c>
      <c r="B2" s="33"/>
      <c r="C2" s="33"/>
      <c r="D2" s="33"/>
      <c r="E2" s="33"/>
      <c r="F2" s="33"/>
      <c r="G2" s="33"/>
      <c r="H2" s="33"/>
    </row>
    <row r="3" spans="1:8" ht="14.25" customHeight="1">
      <c r="A3" s="7" t="s">
        <v>2</v>
      </c>
      <c r="B3" s="7"/>
      <c r="C3" s="7"/>
      <c r="D3" s="7"/>
      <c r="E3" s="7"/>
      <c r="F3" s="7"/>
      <c r="G3" s="7"/>
      <c r="H3" s="34" t="s">
        <v>3</v>
      </c>
    </row>
    <row r="4" spans="1:8" ht="14.25" customHeight="1">
      <c r="A4" s="11" t="s">
        <v>104</v>
      </c>
      <c r="B4" s="11"/>
      <c r="C4" s="11"/>
      <c r="D4" s="11"/>
      <c r="E4" s="35"/>
      <c r="F4" s="11" t="s">
        <v>396</v>
      </c>
      <c r="G4" s="13"/>
      <c r="H4" s="13"/>
    </row>
    <row r="5" spans="1:8" ht="14.25" customHeight="1">
      <c r="A5" s="16" t="s">
        <v>68</v>
      </c>
      <c r="B5" s="16"/>
      <c r="C5" s="16"/>
      <c r="D5" s="16" t="s">
        <v>69</v>
      </c>
      <c r="E5" s="16" t="s">
        <v>110</v>
      </c>
      <c r="F5" s="16" t="s">
        <v>105</v>
      </c>
      <c r="G5" s="35" t="s">
        <v>106</v>
      </c>
      <c r="H5" s="11" t="s">
        <v>107</v>
      </c>
    </row>
    <row r="6" spans="1:8" ht="14.25" customHeight="1">
      <c r="A6" s="36" t="s">
        <v>73</v>
      </c>
      <c r="B6" s="37" t="s">
        <v>74</v>
      </c>
      <c r="C6" s="37" t="s">
        <v>75</v>
      </c>
      <c r="D6" s="18"/>
      <c r="E6" s="18"/>
      <c r="F6" s="18"/>
      <c r="G6" s="18"/>
      <c r="H6" s="13"/>
    </row>
    <row r="7" spans="1:8" ht="14.25" customHeight="1">
      <c r="A7" s="22"/>
      <c r="B7" s="22"/>
      <c r="C7" s="22"/>
      <c r="D7" s="22"/>
      <c r="E7" s="22"/>
      <c r="F7" s="38"/>
      <c r="G7" s="39"/>
      <c r="H7" s="38"/>
    </row>
    <row r="8" spans="1:8" ht="14.25" customHeight="1">
      <c r="A8" s="30"/>
      <c r="B8" s="30"/>
      <c r="C8" s="30"/>
      <c r="D8" s="30"/>
      <c r="E8" s="30"/>
      <c r="F8" s="30"/>
      <c r="G8" s="30"/>
      <c r="H8" s="30"/>
    </row>
    <row r="9" spans="1:8" ht="14.25" customHeight="1">
      <c r="A9" s="8"/>
      <c r="B9" s="30"/>
      <c r="C9" s="30"/>
      <c r="D9" s="30"/>
      <c r="E9" s="30"/>
      <c r="F9" s="30"/>
      <c r="G9" s="30"/>
      <c r="H9" s="30"/>
    </row>
    <row r="10" spans="1:8" ht="14.25" customHeight="1">
      <c r="A10" s="30"/>
      <c r="B10" s="8"/>
      <c r="C10" s="30"/>
      <c r="D10" s="30"/>
      <c r="E10" s="30"/>
      <c r="F10" s="30"/>
      <c r="G10" s="30"/>
      <c r="H10" s="30"/>
    </row>
    <row r="11" spans="1:8" ht="14.25" customHeight="1">
      <c r="A11" s="30"/>
      <c r="B11" s="30"/>
      <c r="C11" s="8"/>
      <c r="D11" s="30"/>
      <c r="E11" s="30"/>
      <c r="F11" s="30"/>
      <c r="G11" s="30"/>
      <c r="H11" s="30"/>
    </row>
    <row r="12" spans="1:8" ht="14.25" customHeight="1">
      <c r="A12" s="8"/>
      <c r="B12" s="8"/>
      <c r="C12" s="30"/>
      <c r="D12" s="30"/>
      <c r="E12" s="30"/>
      <c r="F12" s="8"/>
      <c r="G12" s="8"/>
      <c r="H12" s="30"/>
    </row>
    <row r="13" spans="1:8" ht="14.25" customHeight="1">
      <c r="A13" s="8"/>
      <c r="B13" s="8"/>
      <c r="C13" s="8"/>
      <c r="D13" s="30"/>
      <c r="E13" s="30"/>
      <c r="F13" s="8"/>
      <c r="G13" s="8"/>
      <c r="H13" s="30"/>
    </row>
    <row r="14" spans="1:8" ht="14.25" customHeight="1">
      <c r="A14" s="8"/>
      <c r="B14" s="8"/>
      <c r="C14" s="8"/>
      <c r="D14" s="30"/>
      <c r="E14" s="30"/>
      <c r="F14" s="8"/>
      <c r="G14" s="8"/>
      <c r="H14" s="30"/>
    </row>
    <row r="15" spans="1:8" ht="14.25" customHeight="1">
      <c r="A15" s="8"/>
      <c r="B15" s="8"/>
      <c r="C15" s="8"/>
      <c r="D15" s="8"/>
      <c r="E15" s="30"/>
      <c r="F15" s="8"/>
      <c r="G15" s="30"/>
      <c r="H15" s="30"/>
    </row>
    <row r="16" spans="1:8" ht="14.25" customHeight="1">
      <c r="A16" s="8"/>
      <c r="B16" s="8"/>
      <c r="C16" s="8"/>
      <c r="D16" s="8"/>
      <c r="E16" s="8"/>
      <c r="F16" s="8"/>
      <c r="G16" s="30"/>
      <c r="H16" s="8"/>
    </row>
    <row r="17" spans="1:8" ht="14.25" customHeight="1">
      <c r="A17" s="8"/>
      <c r="B17" s="8"/>
      <c r="C17" s="8"/>
      <c r="D17" s="8"/>
      <c r="E17" s="8"/>
      <c r="F17" s="8"/>
      <c r="G17" s="30"/>
      <c r="H17" s="8"/>
    </row>
    <row r="18" spans="1:8" ht="14.25" customHeight="1">
      <c r="A18" s="8"/>
      <c r="B18" s="8"/>
      <c r="C18" s="8"/>
      <c r="D18" s="8"/>
      <c r="E18" s="8"/>
      <c r="F18" s="8"/>
      <c r="G18" s="30"/>
      <c r="H18" s="8"/>
    </row>
    <row r="19" spans="1:8" ht="14.25" customHeight="1">
      <c r="A19" s="8"/>
      <c r="B19" s="8"/>
      <c r="C19" s="8"/>
      <c r="D19" s="8"/>
      <c r="E19" s="8"/>
      <c r="F19" s="8"/>
      <c r="G19" s="30"/>
      <c r="H19" s="8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16015625" style="0" customWidth="1"/>
    <col min="2" max="2" width="31.83203125" style="0" customWidth="1"/>
    <col min="3" max="5" width="14.33203125" style="0" customWidth="1"/>
    <col min="6" max="6" width="12" style="0" customWidth="1"/>
    <col min="7" max="7" width="20.5" style="0" customWidth="1"/>
    <col min="8" max="8" width="55.5" style="0" customWidth="1"/>
    <col min="9" max="9" width="39.83203125" style="0" customWidth="1"/>
  </cols>
  <sheetData>
    <row r="1" spans="1:9" ht="18" customHeight="1">
      <c r="A1" s="1"/>
      <c r="B1" s="2"/>
      <c r="C1" s="2"/>
      <c r="D1" s="2"/>
      <c r="E1" s="2"/>
      <c r="F1" s="3"/>
      <c r="G1" s="3"/>
      <c r="H1" s="3"/>
      <c r="I1" s="3"/>
    </row>
    <row r="2" spans="1:9" ht="18" customHeight="1">
      <c r="A2" s="4" t="s">
        <v>397</v>
      </c>
      <c r="B2" s="5"/>
      <c r="C2" s="5"/>
      <c r="D2" s="5"/>
      <c r="E2" s="5"/>
      <c r="F2" s="6"/>
      <c r="G2" s="6"/>
      <c r="H2" s="6"/>
      <c r="I2" s="6"/>
    </row>
    <row r="3" spans="1:9" ht="18" customHeight="1">
      <c r="A3" s="7"/>
      <c r="B3" s="7"/>
      <c r="C3" s="7"/>
      <c r="D3" s="7"/>
      <c r="E3" s="7"/>
      <c r="F3" s="8"/>
      <c r="G3" s="8"/>
      <c r="H3" s="8"/>
      <c r="I3" s="26" t="s">
        <v>3</v>
      </c>
    </row>
    <row r="4" spans="1:9" ht="18" customHeight="1">
      <c r="A4" s="9"/>
      <c r="B4" s="10"/>
      <c r="C4" s="11" t="s">
        <v>398</v>
      </c>
      <c r="D4" s="11"/>
      <c r="E4" s="11"/>
      <c r="F4" s="12" t="s">
        <v>399</v>
      </c>
      <c r="G4" s="12"/>
      <c r="H4" s="12"/>
      <c r="I4" s="27"/>
    </row>
    <row r="5" spans="1:9" ht="18" customHeight="1">
      <c r="A5" s="13" t="s">
        <v>381</v>
      </c>
      <c r="B5" s="13" t="s">
        <v>400</v>
      </c>
      <c r="C5" s="14" t="s">
        <v>401</v>
      </c>
      <c r="D5" s="14" t="s">
        <v>402</v>
      </c>
      <c r="E5" s="14" t="s">
        <v>403</v>
      </c>
      <c r="F5" s="15" t="s">
        <v>404</v>
      </c>
      <c r="G5" s="16" t="s">
        <v>405</v>
      </c>
      <c r="H5" s="16" t="s">
        <v>406</v>
      </c>
      <c r="I5" s="11" t="s">
        <v>407</v>
      </c>
    </row>
    <row r="6" spans="1:9" ht="18" customHeight="1">
      <c r="A6" s="17"/>
      <c r="B6" s="17"/>
      <c r="C6" s="17"/>
      <c r="D6" s="17"/>
      <c r="E6" s="17"/>
      <c r="F6" s="15"/>
      <c r="G6" s="18"/>
      <c r="H6" s="18"/>
      <c r="I6" s="11"/>
    </row>
    <row r="7" spans="1:9" ht="18" customHeight="1">
      <c r="A7" s="19" t="s">
        <v>408</v>
      </c>
      <c r="B7" s="19" t="s">
        <v>408</v>
      </c>
      <c r="C7" s="19"/>
      <c r="D7" s="19"/>
      <c r="E7" s="19"/>
      <c r="F7" s="20">
        <v>1</v>
      </c>
      <c r="G7" s="20">
        <v>2</v>
      </c>
      <c r="H7" s="20">
        <v>3</v>
      </c>
      <c r="I7" s="20">
        <v>4</v>
      </c>
    </row>
    <row r="8" spans="1:9" ht="18" customHeight="1">
      <c r="A8" s="21"/>
      <c r="B8" s="22" t="s">
        <v>76</v>
      </c>
      <c r="C8" s="23">
        <f>C9</f>
        <v>400000</v>
      </c>
      <c r="D8" s="23">
        <f>D9</f>
        <v>400000</v>
      </c>
      <c r="E8" s="24">
        <f>E9</f>
        <v>0</v>
      </c>
      <c r="F8" s="25"/>
      <c r="G8" s="22"/>
      <c r="H8" s="22"/>
      <c r="I8" s="28"/>
    </row>
    <row r="9" spans="1:9" ht="18" customHeight="1">
      <c r="A9" s="21" t="s">
        <v>77</v>
      </c>
      <c r="B9" s="22" t="s">
        <v>78</v>
      </c>
      <c r="C9" s="23">
        <f>C10</f>
        <v>400000</v>
      </c>
      <c r="D9" s="23">
        <f>D10</f>
        <v>400000</v>
      </c>
      <c r="E9" s="24">
        <f>E10</f>
        <v>0</v>
      </c>
      <c r="F9" s="25"/>
      <c r="G9" s="22"/>
      <c r="H9" s="22"/>
      <c r="I9" s="28"/>
    </row>
    <row r="10" spans="1:9" ht="18" customHeight="1">
      <c r="A10" s="21" t="s">
        <v>79</v>
      </c>
      <c r="B10" s="22" t="s">
        <v>80</v>
      </c>
      <c r="C10" s="23">
        <f>C11+C18+C25+C32</f>
        <v>400000</v>
      </c>
      <c r="D10" s="23">
        <f>D11+D18+D25+D32</f>
        <v>400000</v>
      </c>
      <c r="E10" s="24">
        <f>E11+E18+E25+E32</f>
        <v>0</v>
      </c>
      <c r="F10" s="25"/>
      <c r="G10" s="22"/>
      <c r="H10" s="22"/>
      <c r="I10" s="28"/>
    </row>
    <row r="11" spans="1:9" ht="18" customHeight="1">
      <c r="A11" s="21"/>
      <c r="B11" s="22" t="s">
        <v>376</v>
      </c>
      <c r="C11" s="23">
        <f>SUM(C12:C17)</f>
        <v>81000</v>
      </c>
      <c r="D11" s="23">
        <f>SUM(D12:D17)</f>
        <v>81000</v>
      </c>
      <c r="E11" s="24">
        <f>SUM(E12:E17)</f>
        <v>0</v>
      </c>
      <c r="F11" s="25"/>
      <c r="G11" s="22"/>
      <c r="H11" s="22"/>
      <c r="I11" s="28"/>
    </row>
    <row r="12" spans="1:9" ht="18" customHeight="1">
      <c r="A12" s="21" t="s">
        <v>84</v>
      </c>
      <c r="B12" s="22" t="s">
        <v>409</v>
      </c>
      <c r="C12" s="23">
        <v>81000</v>
      </c>
      <c r="D12" s="23">
        <v>81000</v>
      </c>
      <c r="E12" s="24"/>
      <c r="F12" s="25" t="s">
        <v>410</v>
      </c>
      <c r="G12" s="22" t="s">
        <v>410</v>
      </c>
      <c r="H12" s="22" t="s">
        <v>411</v>
      </c>
      <c r="I12" s="28" t="s">
        <v>412</v>
      </c>
    </row>
    <row r="13" spans="1:9" ht="18" customHeight="1">
      <c r="A13" s="21" t="s">
        <v>84</v>
      </c>
      <c r="B13" s="22" t="s">
        <v>409</v>
      </c>
      <c r="C13" s="23"/>
      <c r="D13" s="23"/>
      <c r="E13" s="24"/>
      <c r="F13" s="25" t="s">
        <v>413</v>
      </c>
      <c r="G13" s="22" t="s">
        <v>414</v>
      </c>
      <c r="H13" s="22" t="s">
        <v>415</v>
      </c>
      <c r="I13" s="28" t="s">
        <v>416</v>
      </c>
    </row>
    <row r="14" spans="1:9" ht="18" customHeight="1">
      <c r="A14" s="21" t="s">
        <v>84</v>
      </c>
      <c r="B14" s="22" t="s">
        <v>409</v>
      </c>
      <c r="C14" s="23"/>
      <c r="D14" s="23"/>
      <c r="E14" s="24"/>
      <c r="F14" s="25"/>
      <c r="G14" s="22" t="s">
        <v>414</v>
      </c>
      <c r="H14" s="22" t="s">
        <v>417</v>
      </c>
      <c r="I14" s="28" t="s">
        <v>418</v>
      </c>
    </row>
    <row r="15" spans="1:9" ht="18" customHeight="1">
      <c r="A15" s="21" t="s">
        <v>84</v>
      </c>
      <c r="B15" s="22" t="s">
        <v>409</v>
      </c>
      <c r="C15" s="23"/>
      <c r="D15" s="23"/>
      <c r="E15" s="24"/>
      <c r="F15" s="25"/>
      <c r="G15" s="22" t="s">
        <v>414</v>
      </c>
      <c r="H15" s="22" t="s">
        <v>419</v>
      </c>
      <c r="I15" s="28" t="s">
        <v>420</v>
      </c>
    </row>
    <row r="16" spans="1:9" ht="18" customHeight="1">
      <c r="A16" s="21" t="s">
        <v>84</v>
      </c>
      <c r="B16" s="22" t="s">
        <v>409</v>
      </c>
      <c r="C16" s="23"/>
      <c r="D16" s="23"/>
      <c r="E16" s="24"/>
      <c r="F16" s="25" t="s">
        <v>421</v>
      </c>
      <c r="G16" s="22" t="s">
        <v>422</v>
      </c>
      <c r="H16" s="22" t="s">
        <v>423</v>
      </c>
      <c r="I16" s="28" t="s">
        <v>424</v>
      </c>
    </row>
    <row r="17" spans="1:9" ht="18" customHeight="1">
      <c r="A17" s="21" t="s">
        <v>84</v>
      </c>
      <c r="B17" s="22" t="s">
        <v>409</v>
      </c>
      <c r="C17" s="23"/>
      <c r="D17" s="23"/>
      <c r="E17" s="24"/>
      <c r="F17" s="25" t="s">
        <v>425</v>
      </c>
      <c r="G17" s="22" t="s">
        <v>425</v>
      </c>
      <c r="H17" s="22" t="s">
        <v>426</v>
      </c>
      <c r="I17" s="28" t="s">
        <v>427</v>
      </c>
    </row>
    <row r="18" spans="1:9" ht="18" customHeight="1">
      <c r="A18" s="21"/>
      <c r="B18" s="22" t="s">
        <v>375</v>
      </c>
      <c r="C18" s="23">
        <f>SUM(C19:C24)</f>
        <v>97500</v>
      </c>
      <c r="D18" s="23">
        <f>SUM(D19:D24)</f>
        <v>97500</v>
      </c>
      <c r="E18" s="24">
        <f>SUM(E19:E24)</f>
        <v>0</v>
      </c>
      <c r="F18" s="25"/>
      <c r="G18" s="22"/>
      <c r="H18" s="22"/>
      <c r="I18" s="28"/>
    </row>
    <row r="19" spans="1:9" ht="18" customHeight="1">
      <c r="A19" s="21" t="s">
        <v>84</v>
      </c>
      <c r="B19" s="22" t="s">
        <v>428</v>
      </c>
      <c r="C19" s="23">
        <v>97500</v>
      </c>
      <c r="D19" s="23">
        <v>97500</v>
      </c>
      <c r="E19" s="24"/>
      <c r="F19" s="25" t="s">
        <v>410</v>
      </c>
      <c r="G19" s="22" t="s">
        <v>410</v>
      </c>
      <c r="H19" s="22" t="s">
        <v>429</v>
      </c>
      <c r="I19" s="28" t="s">
        <v>430</v>
      </c>
    </row>
    <row r="20" spans="1:9" ht="18" customHeight="1">
      <c r="A20" s="21" t="s">
        <v>84</v>
      </c>
      <c r="B20" s="22" t="s">
        <v>428</v>
      </c>
      <c r="C20" s="23"/>
      <c r="D20" s="23"/>
      <c r="E20" s="24"/>
      <c r="F20" s="25" t="s">
        <v>413</v>
      </c>
      <c r="G20" s="22" t="s">
        <v>414</v>
      </c>
      <c r="H20" s="22" t="s">
        <v>431</v>
      </c>
      <c r="I20" s="28" t="s">
        <v>432</v>
      </c>
    </row>
    <row r="21" spans="1:9" ht="18" customHeight="1">
      <c r="A21" s="21" t="s">
        <v>84</v>
      </c>
      <c r="B21" s="22" t="s">
        <v>428</v>
      </c>
      <c r="C21" s="23"/>
      <c r="D21" s="23"/>
      <c r="E21" s="24"/>
      <c r="F21" s="25"/>
      <c r="G21" s="22" t="s">
        <v>433</v>
      </c>
      <c r="H21" s="22" t="s">
        <v>434</v>
      </c>
      <c r="I21" s="28" t="s">
        <v>435</v>
      </c>
    </row>
    <row r="22" spans="1:9" ht="18" customHeight="1">
      <c r="A22" s="21" t="s">
        <v>84</v>
      </c>
      <c r="B22" s="22" t="s">
        <v>428</v>
      </c>
      <c r="C22" s="23"/>
      <c r="D22" s="23"/>
      <c r="E22" s="24"/>
      <c r="F22" s="25"/>
      <c r="G22" s="22" t="s">
        <v>436</v>
      </c>
      <c r="H22" s="22" t="s">
        <v>437</v>
      </c>
      <c r="I22" s="28" t="s">
        <v>438</v>
      </c>
    </row>
    <row r="23" spans="1:9" ht="18" customHeight="1">
      <c r="A23" s="21" t="s">
        <v>84</v>
      </c>
      <c r="B23" s="22" t="s">
        <v>428</v>
      </c>
      <c r="C23" s="23"/>
      <c r="D23" s="23"/>
      <c r="E23" s="24"/>
      <c r="F23" s="25" t="s">
        <v>421</v>
      </c>
      <c r="G23" s="22" t="s">
        <v>439</v>
      </c>
      <c r="H23" s="22" t="s">
        <v>440</v>
      </c>
      <c r="I23" s="28" t="s">
        <v>441</v>
      </c>
    </row>
    <row r="24" spans="1:9" ht="18" customHeight="1">
      <c r="A24" s="21" t="s">
        <v>84</v>
      </c>
      <c r="B24" s="22" t="s">
        <v>428</v>
      </c>
      <c r="C24" s="23"/>
      <c r="D24" s="23"/>
      <c r="E24" s="24"/>
      <c r="F24" s="25" t="s">
        <v>425</v>
      </c>
      <c r="G24" s="22" t="s">
        <v>425</v>
      </c>
      <c r="H24" s="22" t="s">
        <v>442</v>
      </c>
      <c r="I24" s="28" t="s">
        <v>443</v>
      </c>
    </row>
    <row r="25" spans="1:9" ht="18" customHeight="1">
      <c r="A25" s="21"/>
      <c r="B25" s="22" t="s">
        <v>377</v>
      </c>
      <c r="C25" s="23">
        <f>SUM(C26:C31)</f>
        <v>121500</v>
      </c>
      <c r="D25" s="23">
        <f>SUM(D26:D31)</f>
        <v>121500</v>
      </c>
      <c r="E25" s="24">
        <f>SUM(E26:E31)</f>
        <v>0</v>
      </c>
      <c r="F25" s="25"/>
      <c r="G25" s="22"/>
      <c r="H25" s="22"/>
      <c r="I25" s="28"/>
    </row>
    <row r="26" spans="1:9" ht="18" customHeight="1">
      <c r="A26" s="21" t="s">
        <v>84</v>
      </c>
      <c r="B26" s="22" t="s">
        <v>444</v>
      </c>
      <c r="C26" s="23">
        <v>121500</v>
      </c>
      <c r="D26" s="23">
        <v>121500</v>
      </c>
      <c r="E26" s="24"/>
      <c r="F26" s="25" t="s">
        <v>410</v>
      </c>
      <c r="G26" s="22" t="s">
        <v>410</v>
      </c>
      <c r="H26" s="22" t="s">
        <v>445</v>
      </c>
      <c r="I26" s="28" t="s">
        <v>412</v>
      </c>
    </row>
    <row r="27" spans="1:9" ht="18" customHeight="1">
      <c r="A27" s="21" t="s">
        <v>84</v>
      </c>
      <c r="B27" s="22" t="s">
        <v>444</v>
      </c>
      <c r="C27" s="23"/>
      <c r="D27" s="23"/>
      <c r="E27" s="24"/>
      <c r="F27" s="25" t="s">
        <v>413</v>
      </c>
      <c r="G27" s="22" t="s">
        <v>414</v>
      </c>
      <c r="H27" s="22" t="s">
        <v>446</v>
      </c>
      <c r="I27" s="28" t="s">
        <v>447</v>
      </c>
    </row>
    <row r="28" spans="1:9" ht="18" customHeight="1">
      <c r="A28" s="21" t="s">
        <v>84</v>
      </c>
      <c r="B28" s="22" t="s">
        <v>444</v>
      </c>
      <c r="C28" s="23"/>
      <c r="D28" s="23"/>
      <c r="E28" s="24"/>
      <c r="F28" s="25"/>
      <c r="G28" s="22" t="s">
        <v>414</v>
      </c>
      <c r="H28" s="22" t="s">
        <v>448</v>
      </c>
      <c r="I28" s="28" t="s">
        <v>449</v>
      </c>
    </row>
    <row r="29" spans="1:9" ht="18" customHeight="1">
      <c r="A29" s="21" t="s">
        <v>84</v>
      </c>
      <c r="B29" s="22" t="s">
        <v>444</v>
      </c>
      <c r="C29" s="23"/>
      <c r="D29" s="23"/>
      <c r="E29" s="24"/>
      <c r="F29" s="25"/>
      <c r="G29" s="22" t="s">
        <v>414</v>
      </c>
      <c r="H29" s="22" t="s">
        <v>450</v>
      </c>
      <c r="I29" s="28" t="s">
        <v>451</v>
      </c>
    </row>
    <row r="30" spans="1:9" ht="18" customHeight="1">
      <c r="A30" s="21" t="s">
        <v>84</v>
      </c>
      <c r="B30" s="22" t="s">
        <v>444</v>
      </c>
      <c r="C30" s="23"/>
      <c r="D30" s="23"/>
      <c r="E30" s="24"/>
      <c r="F30" s="25"/>
      <c r="G30" s="22" t="s">
        <v>414</v>
      </c>
      <c r="H30" s="22" t="s">
        <v>452</v>
      </c>
      <c r="I30" s="28" t="s">
        <v>453</v>
      </c>
    </row>
    <row r="31" spans="1:9" ht="18" customHeight="1">
      <c r="A31" s="21" t="s">
        <v>84</v>
      </c>
      <c r="B31" s="22" t="s">
        <v>444</v>
      </c>
      <c r="C31" s="23"/>
      <c r="D31" s="23"/>
      <c r="E31" s="24"/>
      <c r="F31" s="25" t="s">
        <v>421</v>
      </c>
      <c r="G31" s="22" t="s">
        <v>422</v>
      </c>
      <c r="H31" s="22" t="s">
        <v>454</v>
      </c>
      <c r="I31" s="28" t="s">
        <v>455</v>
      </c>
    </row>
    <row r="32" spans="1:9" ht="18" customHeight="1">
      <c r="A32" s="21"/>
      <c r="B32" s="22" t="s">
        <v>378</v>
      </c>
      <c r="C32" s="23">
        <f>SUM(C33:C38)</f>
        <v>100000</v>
      </c>
      <c r="D32" s="23">
        <f>SUM(D33:D38)</f>
        <v>100000</v>
      </c>
      <c r="E32" s="24">
        <f>SUM(E33:E38)</f>
        <v>0</v>
      </c>
      <c r="F32" s="25"/>
      <c r="G32" s="22"/>
      <c r="H32" s="22"/>
      <c r="I32" s="28"/>
    </row>
    <row r="33" spans="1:9" ht="18" customHeight="1">
      <c r="A33" s="21" t="s">
        <v>84</v>
      </c>
      <c r="B33" s="22" t="s">
        <v>456</v>
      </c>
      <c r="C33" s="23">
        <v>100000</v>
      </c>
      <c r="D33" s="23">
        <v>100000</v>
      </c>
      <c r="E33" s="24"/>
      <c r="F33" s="25" t="s">
        <v>413</v>
      </c>
      <c r="G33" s="22" t="s">
        <v>414</v>
      </c>
      <c r="H33" s="22" t="s">
        <v>457</v>
      </c>
      <c r="I33" s="28" t="s">
        <v>432</v>
      </c>
    </row>
    <row r="34" spans="1:9" ht="18" customHeight="1">
      <c r="A34" s="21" t="s">
        <v>84</v>
      </c>
      <c r="B34" s="22" t="s">
        <v>456</v>
      </c>
      <c r="C34" s="23"/>
      <c r="D34" s="23"/>
      <c r="E34" s="24"/>
      <c r="F34" s="25"/>
      <c r="G34" s="22" t="s">
        <v>414</v>
      </c>
      <c r="H34" s="22" t="s">
        <v>458</v>
      </c>
      <c r="I34" s="28" t="s">
        <v>432</v>
      </c>
    </row>
    <row r="35" spans="1:9" ht="18" customHeight="1">
      <c r="A35" s="21" t="s">
        <v>84</v>
      </c>
      <c r="B35" s="22" t="s">
        <v>456</v>
      </c>
      <c r="C35" s="23"/>
      <c r="D35" s="23"/>
      <c r="E35" s="24"/>
      <c r="F35" s="25"/>
      <c r="G35" s="22" t="s">
        <v>414</v>
      </c>
      <c r="H35" s="22" t="s">
        <v>459</v>
      </c>
      <c r="I35" s="28" t="s">
        <v>460</v>
      </c>
    </row>
    <row r="36" spans="1:9" ht="18" customHeight="1">
      <c r="A36" s="21" t="s">
        <v>84</v>
      </c>
      <c r="B36" s="22" t="s">
        <v>456</v>
      </c>
      <c r="C36" s="23"/>
      <c r="D36" s="23"/>
      <c r="E36" s="24"/>
      <c r="F36" s="25"/>
      <c r="G36" s="22" t="s">
        <v>433</v>
      </c>
      <c r="H36" s="22" t="s">
        <v>461</v>
      </c>
      <c r="I36" s="28" t="s">
        <v>462</v>
      </c>
    </row>
    <row r="37" spans="1:9" ht="18" customHeight="1">
      <c r="A37" s="21" t="s">
        <v>84</v>
      </c>
      <c r="B37" s="22" t="s">
        <v>456</v>
      </c>
      <c r="C37" s="23"/>
      <c r="D37" s="23"/>
      <c r="E37" s="24"/>
      <c r="F37" s="25"/>
      <c r="G37" s="22" t="s">
        <v>436</v>
      </c>
      <c r="H37" s="22" t="s">
        <v>463</v>
      </c>
      <c r="I37" s="28" t="s">
        <v>464</v>
      </c>
    </row>
    <row r="38" spans="1:9" ht="18" customHeight="1">
      <c r="A38" s="21" t="s">
        <v>84</v>
      </c>
      <c r="B38" s="22" t="s">
        <v>456</v>
      </c>
      <c r="C38" s="23"/>
      <c r="D38" s="23"/>
      <c r="E38" s="24"/>
      <c r="F38" s="25" t="s">
        <v>421</v>
      </c>
      <c r="G38" s="22" t="s">
        <v>422</v>
      </c>
      <c r="H38" s="22" t="s">
        <v>465</v>
      </c>
      <c r="I38" s="28" t="s">
        <v>443</v>
      </c>
    </row>
  </sheetData>
  <sheetProtection/>
  <mergeCells count="10">
    <mergeCell ref="C4:E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7323976051146" right="0.35417323976051146" top="0.3930708554786021" bottom="0.3930708554786021" header="0.5118110048489307" footer="0.3145669388958788"/>
  <pageSetup firstPageNumber="1" useFirstPageNumber="1" fitToHeight="10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33203125" style="29" customWidth="1"/>
    <col min="2" max="3" width="4.66015625" style="29" customWidth="1"/>
    <col min="4" max="4" width="12.33203125" style="29" customWidth="1"/>
    <col min="5" max="5" width="38.5" style="29" customWidth="1"/>
    <col min="6" max="16" width="15.83203125" style="29" customWidth="1"/>
    <col min="17" max="17" width="12" style="29" customWidth="1"/>
    <col min="18" max="16384" width="9.16015625" style="29" customWidth="1"/>
  </cols>
  <sheetData>
    <row r="1" spans="1:17" ht="14.25" customHeight="1">
      <c r="A1" s="30"/>
      <c r="B1" s="7"/>
      <c r="C1" s="7"/>
      <c r="D1" s="7"/>
      <c r="E1" s="148"/>
      <c r="F1" s="148"/>
      <c r="G1" s="148"/>
      <c r="H1" s="149"/>
      <c r="I1" s="149"/>
      <c r="J1" s="149"/>
      <c r="K1" s="149"/>
      <c r="L1" s="149"/>
      <c r="M1" s="149"/>
      <c r="N1" s="149"/>
      <c r="O1" s="157"/>
      <c r="P1" s="34" t="s">
        <v>55</v>
      </c>
      <c r="Q1" s="8"/>
    </row>
    <row r="2" spans="1:17" ht="19.5" customHeight="1">
      <c r="A2" s="32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8"/>
    </row>
    <row r="3" spans="1:17" ht="14.25" customHeight="1">
      <c r="A3" s="7" t="s">
        <v>2</v>
      </c>
      <c r="B3" s="7"/>
      <c r="C3" s="7"/>
      <c r="D3" s="7"/>
      <c r="E3" s="7"/>
      <c r="F3" s="148"/>
      <c r="G3" s="148"/>
      <c r="H3" s="149"/>
      <c r="I3" s="149"/>
      <c r="J3" s="149"/>
      <c r="K3" s="149"/>
      <c r="L3" s="149"/>
      <c r="M3" s="149"/>
      <c r="N3" s="149"/>
      <c r="O3" s="157"/>
      <c r="P3" s="158" t="s">
        <v>3</v>
      </c>
      <c r="Q3" s="8"/>
    </row>
    <row r="4" spans="1:17" ht="14.25" customHeight="1">
      <c r="A4" s="11" t="s">
        <v>57</v>
      </c>
      <c r="B4" s="11"/>
      <c r="C4" s="11"/>
      <c r="D4" s="13"/>
      <c r="E4" s="18"/>
      <c r="F4" s="151" t="s">
        <v>58</v>
      </c>
      <c r="G4" s="152" t="s">
        <v>59</v>
      </c>
      <c r="H4" s="152" t="s">
        <v>60</v>
      </c>
      <c r="I4" s="22" t="s">
        <v>61</v>
      </c>
      <c r="J4" s="151" t="s">
        <v>62</v>
      </c>
      <c r="K4" s="156" t="s">
        <v>63</v>
      </c>
      <c r="L4" s="156"/>
      <c r="M4" s="159" t="s">
        <v>64</v>
      </c>
      <c r="N4" s="151" t="s">
        <v>65</v>
      </c>
      <c r="O4" s="151" t="s">
        <v>66</v>
      </c>
      <c r="P4" s="152" t="s">
        <v>67</v>
      </c>
      <c r="Q4" s="8"/>
    </row>
    <row r="5" spans="1:17" ht="14.25" customHeight="1">
      <c r="A5" s="11" t="s">
        <v>68</v>
      </c>
      <c r="B5" s="11"/>
      <c r="C5" s="35"/>
      <c r="D5" s="35" t="s">
        <v>69</v>
      </c>
      <c r="E5" s="35" t="s">
        <v>70</v>
      </c>
      <c r="F5" s="151"/>
      <c r="G5" s="152"/>
      <c r="H5" s="152"/>
      <c r="I5" s="22"/>
      <c r="J5" s="151"/>
      <c r="K5" s="151" t="s">
        <v>71</v>
      </c>
      <c r="L5" s="152" t="s">
        <v>72</v>
      </c>
      <c r="M5" s="159"/>
      <c r="N5" s="151"/>
      <c r="O5" s="151"/>
      <c r="P5" s="152"/>
      <c r="Q5" s="30"/>
    </row>
    <row r="6" spans="1:17" ht="14.25" customHeight="1">
      <c r="A6" s="153" t="s">
        <v>73</v>
      </c>
      <c r="B6" s="153" t="s">
        <v>74</v>
      </c>
      <c r="C6" s="154" t="s">
        <v>75</v>
      </c>
      <c r="D6" s="18"/>
      <c r="E6" s="18"/>
      <c r="F6" s="155"/>
      <c r="G6" s="156"/>
      <c r="H6" s="156"/>
      <c r="I6" s="160"/>
      <c r="J6" s="151"/>
      <c r="K6" s="155"/>
      <c r="L6" s="152"/>
      <c r="M6" s="161"/>
      <c r="N6" s="155"/>
      <c r="O6" s="155"/>
      <c r="P6" s="156"/>
      <c r="Q6" s="164"/>
    </row>
    <row r="7" spans="1:17" ht="14.25" customHeight="1">
      <c r="A7" s="22"/>
      <c r="B7" s="22"/>
      <c r="C7" s="22"/>
      <c r="D7" s="22"/>
      <c r="E7" s="22" t="s">
        <v>76</v>
      </c>
      <c r="F7" s="50">
        <f>F8</f>
        <v>4269237</v>
      </c>
      <c r="G7" s="42">
        <f>G8</f>
        <v>0</v>
      </c>
      <c r="H7" s="39">
        <f>H8</f>
        <v>4269237</v>
      </c>
      <c r="I7" s="42">
        <f>I8</f>
        <v>0</v>
      </c>
      <c r="J7" s="39">
        <f aca="true" t="shared" si="0" ref="J7:J18">SUM(0)</f>
        <v>0</v>
      </c>
      <c r="K7" s="42">
        <f>K8</f>
        <v>0</v>
      </c>
      <c r="L7" s="162">
        <f aca="true" t="shared" si="1" ref="L7:L18">SUM(0)</f>
        <v>0</v>
      </c>
      <c r="M7" s="42">
        <f>M8</f>
        <v>0</v>
      </c>
      <c r="N7" s="163">
        <f>N8</f>
        <v>0</v>
      </c>
      <c r="O7" s="39">
        <f aca="true" t="shared" si="2" ref="O7:O18">SUM(0)</f>
        <v>0</v>
      </c>
      <c r="P7" s="42">
        <f>P8</f>
        <v>0</v>
      </c>
      <c r="Q7" s="8"/>
    </row>
    <row r="8" spans="1:17" ht="14.25" customHeight="1">
      <c r="A8" s="22"/>
      <c r="B8" s="22"/>
      <c r="C8" s="22"/>
      <c r="D8" s="22" t="s">
        <v>77</v>
      </c>
      <c r="E8" s="22" t="s">
        <v>78</v>
      </c>
      <c r="F8" s="50">
        <f>F9</f>
        <v>4269237</v>
      </c>
      <c r="G8" s="42">
        <f>G9</f>
        <v>0</v>
      </c>
      <c r="H8" s="39">
        <f>H9</f>
        <v>4269237</v>
      </c>
      <c r="I8" s="42">
        <f>I9</f>
        <v>0</v>
      </c>
      <c r="J8" s="39">
        <f t="shared" si="0"/>
        <v>0</v>
      </c>
      <c r="K8" s="42">
        <f>K9</f>
        <v>0</v>
      </c>
      <c r="L8" s="162">
        <f t="shared" si="1"/>
        <v>0</v>
      </c>
      <c r="M8" s="42">
        <f>M9</f>
        <v>0</v>
      </c>
      <c r="N8" s="163">
        <f>N9</f>
        <v>0</v>
      </c>
      <c r="O8" s="39">
        <f t="shared" si="2"/>
        <v>0</v>
      </c>
      <c r="P8" s="42">
        <f>P9</f>
        <v>0</v>
      </c>
      <c r="Q8" s="8"/>
    </row>
    <row r="9" spans="1:17" ht="14.25" customHeight="1">
      <c r="A9" s="22"/>
      <c r="B9" s="22"/>
      <c r="C9" s="22"/>
      <c r="D9" s="22" t="s">
        <v>79</v>
      </c>
      <c r="E9" s="22" t="s">
        <v>80</v>
      </c>
      <c r="F9" s="50">
        <f>SUM(F10:F18)</f>
        <v>4269237</v>
      </c>
      <c r="G9" s="42">
        <f>SUM(G10:G18)</f>
        <v>0</v>
      </c>
      <c r="H9" s="39">
        <f>SUM(H10:H18)</f>
        <v>4269237</v>
      </c>
      <c r="I9" s="42">
        <f>SUM(I10:I18)</f>
        <v>0</v>
      </c>
      <c r="J9" s="39">
        <f t="shared" si="0"/>
        <v>0</v>
      </c>
      <c r="K9" s="42">
        <f>SUM(K10:K18)</f>
        <v>0</v>
      </c>
      <c r="L9" s="162">
        <f t="shared" si="1"/>
        <v>0</v>
      </c>
      <c r="M9" s="42">
        <f>SUM(M10:M18)</f>
        <v>0</v>
      </c>
      <c r="N9" s="163">
        <f>SUM(N10:N18)</f>
        <v>0</v>
      </c>
      <c r="O9" s="39">
        <f t="shared" si="2"/>
        <v>0</v>
      </c>
      <c r="P9" s="42">
        <f>SUM(P10:P18)</f>
        <v>0</v>
      </c>
      <c r="Q9" s="8"/>
    </row>
    <row r="10" spans="1:17" ht="14.25" customHeight="1">
      <c r="A10" s="22" t="s">
        <v>81</v>
      </c>
      <c r="B10" s="22" t="s">
        <v>82</v>
      </c>
      <c r="C10" s="22" t="s">
        <v>83</v>
      </c>
      <c r="D10" s="22" t="s">
        <v>84</v>
      </c>
      <c r="E10" s="22" t="s">
        <v>85</v>
      </c>
      <c r="F10" s="50">
        <v>2808431.64</v>
      </c>
      <c r="G10" s="42">
        <v>0</v>
      </c>
      <c r="H10" s="39">
        <v>2808431.64</v>
      </c>
      <c r="I10" s="42">
        <v>0</v>
      </c>
      <c r="J10" s="39">
        <f t="shared" si="0"/>
        <v>0</v>
      </c>
      <c r="K10" s="42">
        <v>0</v>
      </c>
      <c r="L10" s="162">
        <f t="shared" si="1"/>
        <v>0</v>
      </c>
      <c r="M10" s="42">
        <v>0</v>
      </c>
      <c r="N10" s="163">
        <v>0</v>
      </c>
      <c r="O10" s="39">
        <f t="shared" si="2"/>
        <v>0</v>
      </c>
      <c r="P10" s="42">
        <v>0</v>
      </c>
      <c r="Q10" s="8"/>
    </row>
    <row r="11" spans="1:17" ht="14.25" customHeight="1">
      <c r="A11" s="22" t="s">
        <v>81</v>
      </c>
      <c r="B11" s="22" t="s">
        <v>82</v>
      </c>
      <c r="C11" s="22" t="s">
        <v>86</v>
      </c>
      <c r="D11" s="22" t="s">
        <v>84</v>
      </c>
      <c r="E11" s="22" t="s">
        <v>87</v>
      </c>
      <c r="F11" s="50">
        <v>400000</v>
      </c>
      <c r="G11" s="42">
        <v>0</v>
      </c>
      <c r="H11" s="39">
        <v>400000</v>
      </c>
      <c r="I11" s="42">
        <v>0</v>
      </c>
      <c r="J11" s="39">
        <f t="shared" si="0"/>
        <v>0</v>
      </c>
      <c r="K11" s="42">
        <v>0</v>
      </c>
      <c r="L11" s="162">
        <f t="shared" si="1"/>
        <v>0</v>
      </c>
      <c r="M11" s="42">
        <v>0</v>
      </c>
      <c r="N11" s="163">
        <v>0</v>
      </c>
      <c r="O11" s="39">
        <f t="shared" si="2"/>
        <v>0</v>
      </c>
      <c r="P11" s="42">
        <v>0</v>
      </c>
      <c r="Q11" s="8"/>
    </row>
    <row r="12" spans="1:17" ht="14.25" customHeight="1">
      <c r="A12" s="22" t="s">
        <v>81</v>
      </c>
      <c r="B12" s="22" t="s">
        <v>82</v>
      </c>
      <c r="C12" s="22" t="s">
        <v>88</v>
      </c>
      <c r="D12" s="22" t="s">
        <v>84</v>
      </c>
      <c r="E12" s="22" t="s">
        <v>89</v>
      </c>
      <c r="F12" s="50">
        <v>105620.64</v>
      </c>
      <c r="G12" s="42">
        <v>0</v>
      </c>
      <c r="H12" s="39">
        <v>105620.64</v>
      </c>
      <c r="I12" s="42">
        <v>0</v>
      </c>
      <c r="J12" s="39">
        <f t="shared" si="0"/>
        <v>0</v>
      </c>
      <c r="K12" s="42">
        <v>0</v>
      </c>
      <c r="L12" s="162">
        <f t="shared" si="1"/>
        <v>0</v>
      </c>
      <c r="M12" s="42">
        <v>0</v>
      </c>
      <c r="N12" s="163">
        <v>0</v>
      </c>
      <c r="O12" s="39">
        <f t="shared" si="2"/>
        <v>0</v>
      </c>
      <c r="P12" s="42">
        <v>0</v>
      </c>
      <c r="Q12" s="8"/>
    </row>
    <row r="13" spans="1:17" ht="14.25" customHeight="1">
      <c r="A13" s="22" t="s">
        <v>90</v>
      </c>
      <c r="B13" s="22" t="s">
        <v>91</v>
      </c>
      <c r="C13" s="22" t="s">
        <v>91</v>
      </c>
      <c r="D13" s="22" t="s">
        <v>84</v>
      </c>
      <c r="E13" s="22" t="s">
        <v>92</v>
      </c>
      <c r="F13" s="50">
        <v>303472.8</v>
      </c>
      <c r="G13" s="42">
        <v>0</v>
      </c>
      <c r="H13" s="39">
        <v>303472.8</v>
      </c>
      <c r="I13" s="42">
        <v>0</v>
      </c>
      <c r="J13" s="39">
        <f t="shared" si="0"/>
        <v>0</v>
      </c>
      <c r="K13" s="42">
        <v>0</v>
      </c>
      <c r="L13" s="162">
        <f t="shared" si="1"/>
        <v>0</v>
      </c>
      <c r="M13" s="42">
        <v>0</v>
      </c>
      <c r="N13" s="163">
        <v>0</v>
      </c>
      <c r="O13" s="39">
        <f t="shared" si="2"/>
        <v>0</v>
      </c>
      <c r="P13" s="42">
        <v>0</v>
      </c>
      <c r="Q13" s="8"/>
    </row>
    <row r="14" spans="1:17" ht="14.25" customHeight="1">
      <c r="A14" s="22" t="s">
        <v>90</v>
      </c>
      <c r="B14" s="22" t="s">
        <v>93</v>
      </c>
      <c r="C14" s="22" t="s">
        <v>93</v>
      </c>
      <c r="D14" s="22" t="s">
        <v>84</v>
      </c>
      <c r="E14" s="22" t="s">
        <v>94</v>
      </c>
      <c r="F14" s="50">
        <v>1470</v>
      </c>
      <c r="G14" s="42">
        <v>0</v>
      </c>
      <c r="H14" s="39">
        <v>1470</v>
      </c>
      <c r="I14" s="42">
        <v>0</v>
      </c>
      <c r="J14" s="39">
        <f t="shared" si="0"/>
        <v>0</v>
      </c>
      <c r="K14" s="42">
        <v>0</v>
      </c>
      <c r="L14" s="162">
        <f t="shared" si="1"/>
        <v>0</v>
      </c>
      <c r="M14" s="42">
        <v>0</v>
      </c>
      <c r="N14" s="163">
        <v>0</v>
      </c>
      <c r="O14" s="39">
        <f t="shared" si="2"/>
        <v>0</v>
      </c>
      <c r="P14" s="42">
        <v>0</v>
      </c>
      <c r="Q14" s="8"/>
    </row>
    <row r="15" spans="1:17" ht="14.25" customHeight="1">
      <c r="A15" s="22" t="s">
        <v>95</v>
      </c>
      <c r="B15" s="22" t="s">
        <v>82</v>
      </c>
      <c r="C15" s="22" t="s">
        <v>83</v>
      </c>
      <c r="D15" s="22" t="s">
        <v>84</v>
      </c>
      <c r="E15" s="22" t="s">
        <v>96</v>
      </c>
      <c r="F15" s="50">
        <v>164324.76</v>
      </c>
      <c r="G15" s="42">
        <v>0</v>
      </c>
      <c r="H15" s="39">
        <v>164324.76</v>
      </c>
      <c r="I15" s="42">
        <v>0</v>
      </c>
      <c r="J15" s="39">
        <f t="shared" si="0"/>
        <v>0</v>
      </c>
      <c r="K15" s="42">
        <v>0</v>
      </c>
      <c r="L15" s="162">
        <f t="shared" si="1"/>
        <v>0</v>
      </c>
      <c r="M15" s="42">
        <v>0</v>
      </c>
      <c r="N15" s="163">
        <v>0</v>
      </c>
      <c r="O15" s="39">
        <f t="shared" si="2"/>
        <v>0</v>
      </c>
      <c r="P15" s="42">
        <v>0</v>
      </c>
      <c r="Q15" s="8"/>
    </row>
    <row r="16" spans="1:17" ht="14.25" customHeight="1">
      <c r="A16" s="22" t="s">
        <v>95</v>
      </c>
      <c r="B16" s="22" t="s">
        <v>82</v>
      </c>
      <c r="C16" s="22" t="s">
        <v>86</v>
      </c>
      <c r="D16" s="22" t="s">
        <v>84</v>
      </c>
      <c r="E16" s="22" t="s">
        <v>97</v>
      </c>
      <c r="F16" s="50">
        <v>11638.32</v>
      </c>
      <c r="G16" s="42">
        <v>0</v>
      </c>
      <c r="H16" s="39">
        <v>11638.32</v>
      </c>
      <c r="I16" s="42">
        <v>0</v>
      </c>
      <c r="J16" s="39">
        <f t="shared" si="0"/>
        <v>0</v>
      </c>
      <c r="K16" s="42">
        <v>0</v>
      </c>
      <c r="L16" s="162">
        <f t="shared" si="1"/>
        <v>0</v>
      </c>
      <c r="M16" s="42">
        <v>0</v>
      </c>
      <c r="N16" s="163">
        <v>0</v>
      </c>
      <c r="O16" s="39">
        <f t="shared" si="2"/>
        <v>0</v>
      </c>
      <c r="P16" s="42">
        <v>0</v>
      </c>
      <c r="Q16" s="8"/>
    </row>
    <row r="17" spans="1:17" ht="14.25" customHeight="1">
      <c r="A17" s="22" t="s">
        <v>95</v>
      </c>
      <c r="B17" s="22" t="s">
        <v>82</v>
      </c>
      <c r="C17" s="22" t="s">
        <v>98</v>
      </c>
      <c r="D17" s="22" t="s">
        <v>84</v>
      </c>
      <c r="E17" s="22" t="s">
        <v>99</v>
      </c>
      <c r="F17" s="50">
        <v>55760</v>
      </c>
      <c r="G17" s="42">
        <v>0</v>
      </c>
      <c r="H17" s="39">
        <v>55760</v>
      </c>
      <c r="I17" s="42">
        <v>0</v>
      </c>
      <c r="J17" s="39">
        <f t="shared" si="0"/>
        <v>0</v>
      </c>
      <c r="K17" s="42">
        <v>0</v>
      </c>
      <c r="L17" s="162">
        <f t="shared" si="1"/>
        <v>0</v>
      </c>
      <c r="M17" s="42">
        <v>0</v>
      </c>
      <c r="N17" s="163">
        <v>0</v>
      </c>
      <c r="O17" s="39">
        <f t="shared" si="2"/>
        <v>0</v>
      </c>
      <c r="P17" s="42">
        <v>0</v>
      </c>
      <c r="Q17" s="8"/>
    </row>
    <row r="18" spans="1:17" ht="14.25" customHeight="1">
      <c r="A18" s="22" t="s">
        <v>100</v>
      </c>
      <c r="B18" s="22" t="s">
        <v>86</v>
      </c>
      <c r="C18" s="22" t="s">
        <v>83</v>
      </c>
      <c r="D18" s="22" t="s">
        <v>84</v>
      </c>
      <c r="E18" s="22" t="s">
        <v>101</v>
      </c>
      <c r="F18" s="50">
        <v>418518.84</v>
      </c>
      <c r="G18" s="42">
        <v>0</v>
      </c>
      <c r="H18" s="39">
        <v>418518.84</v>
      </c>
      <c r="I18" s="42">
        <v>0</v>
      </c>
      <c r="J18" s="39">
        <f t="shared" si="0"/>
        <v>0</v>
      </c>
      <c r="K18" s="42">
        <v>0</v>
      </c>
      <c r="L18" s="162">
        <f t="shared" si="1"/>
        <v>0</v>
      </c>
      <c r="M18" s="42">
        <v>0</v>
      </c>
      <c r="N18" s="163">
        <v>0</v>
      </c>
      <c r="O18" s="39">
        <f t="shared" si="2"/>
        <v>0</v>
      </c>
      <c r="P18" s="42">
        <v>0</v>
      </c>
      <c r="Q18" s="8"/>
    </row>
    <row r="19" spans="1:17" ht="14.25" customHeight="1">
      <c r="A19" s="8"/>
      <c r="B19" s="8"/>
      <c r="C19" s="8"/>
      <c r="D19" s="8"/>
      <c r="E19" s="8"/>
      <c r="F19" s="8"/>
      <c r="G19" s="30"/>
      <c r="H19" s="8"/>
      <c r="I19" s="8"/>
      <c r="J19" s="8"/>
      <c r="K19" s="8"/>
      <c r="L19" s="8"/>
      <c r="M19" s="30"/>
      <c r="N19" s="8"/>
      <c r="O19" s="8"/>
      <c r="P19" s="8"/>
      <c r="Q19" s="8"/>
    </row>
    <row r="20" spans="1:17" ht="14.25" customHeight="1">
      <c r="A20" s="8"/>
      <c r="B20" s="8"/>
      <c r="C20" s="8"/>
      <c r="D20" s="8"/>
      <c r="E20" s="8"/>
      <c r="F20" s="8"/>
      <c r="G20" s="8"/>
      <c r="H20" s="30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7" customWidth="1"/>
    <col min="4" max="4" width="11.66015625" style="7" customWidth="1"/>
    <col min="5" max="5" width="42.66015625" style="7" customWidth="1"/>
    <col min="6" max="8" width="17.33203125" style="7" customWidth="1"/>
    <col min="9" max="9" width="17.33203125" style="43" customWidth="1"/>
    <col min="10" max="10" width="17.33203125" style="7" customWidth="1"/>
    <col min="11" max="246" width="9" style="7" customWidth="1"/>
    <col min="247" max="16384" width="9.16015625" style="29" customWidth="1"/>
  </cols>
  <sheetData>
    <row r="1" spans="1:10" ht="14.25" customHeight="1">
      <c r="A1" s="30"/>
      <c r="J1" s="31" t="s">
        <v>102</v>
      </c>
    </row>
    <row r="2" spans="1:10" ht="18" customHeight="1">
      <c r="A2" s="51" t="s">
        <v>103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25" customHeight="1">
      <c r="A3" s="7" t="s">
        <v>2</v>
      </c>
      <c r="J3" s="34" t="s">
        <v>3</v>
      </c>
    </row>
    <row r="4" spans="1:10" s="41" customFormat="1" ht="14.25" customHeight="1">
      <c r="A4" s="11" t="s">
        <v>104</v>
      </c>
      <c r="B4" s="11"/>
      <c r="C4" s="11"/>
      <c r="D4" s="11"/>
      <c r="E4" s="35"/>
      <c r="F4" s="35" t="s">
        <v>105</v>
      </c>
      <c r="G4" s="35" t="s">
        <v>106</v>
      </c>
      <c r="H4" s="35" t="s">
        <v>107</v>
      </c>
      <c r="I4" s="35" t="s">
        <v>108</v>
      </c>
      <c r="J4" s="11" t="s">
        <v>109</v>
      </c>
    </row>
    <row r="5" spans="1:10" s="41" customFormat="1" ht="14.25" customHeight="1">
      <c r="A5" s="16" t="s">
        <v>68</v>
      </c>
      <c r="B5" s="16"/>
      <c r="C5" s="16"/>
      <c r="D5" s="16" t="s">
        <v>69</v>
      </c>
      <c r="E5" s="16" t="s">
        <v>110</v>
      </c>
      <c r="F5" s="35"/>
      <c r="G5" s="35"/>
      <c r="H5" s="35"/>
      <c r="I5" s="35"/>
      <c r="J5" s="11"/>
    </row>
    <row r="6" spans="1:10" ht="14.25" customHeight="1">
      <c r="A6" s="36" t="s">
        <v>73</v>
      </c>
      <c r="B6" s="37" t="s">
        <v>74</v>
      </c>
      <c r="C6" s="37" t="s">
        <v>75</v>
      </c>
      <c r="D6" s="18"/>
      <c r="E6" s="18"/>
      <c r="F6" s="18"/>
      <c r="G6" s="18"/>
      <c r="H6" s="18"/>
      <c r="I6" s="18"/>
      <c r="J6" s="13"/>
    </row>
    <row r="7" spans="1:10" ht="14.25" customHeight="1">
      <c r="A7" s="22"/>
      <c r="B7" s="22"/>
      <c r="C7" s="22"/>
      <c r="D7" s="22"/>
      <c r="E7" s="22" t="s">
        <v>76</v>
      </c>
      <c r="F7" s="50">
        <f>F8</f>
        <v>4269237</v>
      </c>
      <c r="G7" s="50">
        <f>G8</f>
        <v>3869236.9999999995</v>
      </c>
      <c r="H7" s="50">
        <f>H8</f>
        <v>400000</v>
      </c>
      <c r="I7" s="50">
        <f>I8</f>
        <v>0</v>
      </c>
      <c r="J7" s="42">
        <f>J8</f>
        <v>0</v>
      </c>
    </row>
    <row r="8" spans="1:10" ht="14.25" customHeight="1">
      <c r="A8" s="22"/>
      <c r="B8" s="22"/>
      <c r="C8" s="22"/>
      <c r="D8" s="22" t="s">
        <v>77</v>
      </c>
      <c r="E8" s="22" t="s">
        <v>78</v>
      </c>
      <c r="F8" s="50">
        <f>F9</f>
        <v>4269237</v>
      </c>
      <c r="G8" s="50">
        <f>G9</f>
        <v>3869236.9999999995</v>
      </c>
      <c r="H8" s="50">
        <f>H9</f>
        <v>400000</v>
      </c>
      <c r="I8" s="50">
        <f>I9</f>
        <v>0</v>
      </c>
      <c r="J8" s="42">
        <f>J9</f>
        <v>0</v>
      </c>
    </row>
    <row r="9" spans="1:10" ht="14.25" customHeight="1">
      <c r="A9" s="22"/>
      <c r="B9" s="22"/>
      <c r="C9" s="22"/>
      <c r="D9" s="22" t="s">
        <v>79</v>
      </c>
      <c r="E9" s="22" t="s">
        <v>80</v>
      </c>
      <c r="F9" s="50">
        <f>SUM(F10:F18)</f>
        <v>4269237</v>
      </c>
      <c r="G9" s="50">
        <f>SUM(G10:G18)</f>
        <v>3869236.9999999995</v>
      </c>
      <c r="H9" s="50">
        <f>SUM(H10:H18)</f>
        <v>400000</v>
      </c>
      <c r="I9" s="50">
        <f>SUM(I10:I18)</f>
        <v>0</v>
      </c>
      <c r="J9" s="42">
        <f>SUM(J10:J18)</f>
        <v>0</v>
      </c>
    </row>
    <row r="10" spans="1:10" ht="14.25" customHeight="1">
      <c r="A10" s="22" t="s">
        <v>81</v>
      </c>
      <c r="B10" s="22" t="s">
        <v>82</v>
      </c>
      <c r="C10" s="22" t="s">
        <v>83</v>
      </c>
      <c r="D10" s="22" t="s">
        <v>84</v>
      </c>
      <c r="E10" s="22" t="s">
        <v>85</v>
      </c>
      <c r="F10" s="50">
        <v>2808431.64</v>
      </c>
      <c r="G10" s="50">
        <v>2808431.64</v>
      </c>
      <c r="H10" s="50">
        <v>0</v>
      </c>
      <c r="I10" s="50">
        <v>0</v>
      </c>
      <c r="J10" s="42">
        <v>0</v>
      </c>
    </row>
    <row r="11" spans="1:10" ht="14.25" customHeight="1">
      <c r="A11" s="22" t="s">
        <v>81</v>
      </c>
      <c r="B11" s="22" t="s">
        <v>82</v>
      </c>
      <c r="C11" s="22" t="s">
        <v>86</v>
      </c>
      <c r="D11" s="22" t="s">
        <v>84</v>
      </c>
      <c r="E11" s="22" t="s">
        <v>87</v>
      </c>
      <c r="F11" s="50">
        <v>400000</v>
      </c>
      <c r="G11" s="50">
        <v>0</v>
      </c>
      <c r="H11" s="50">
        <v>400000</v>
      </c>
      <c r="I11" s="50">
        <v>0</v>
      </c>
      <c r="J11" s="42">
        <v>0</v>
      </c>
    </row>
    <row r="12" spans="1:10" ht="14.25" customHeight="1">
      <c r="A12" s="22" t="s">
        <v>81</v>
      </c>
      <c r="B12" s="22" t="s">
        <v>82</v>
      </c>
      <c r="C12" s="22" t="s">
        <v>88</v>
      </c>
      <c r="D12" s="22" t="s">
        <v>84</v>
      </c>
      <c r="E12" s="22" t="s">
        <v>89</v>
      </c>
      <c r="F12" s="50">
        <v>105620.64</v>
      </c>
      <c r="G12" s="50">
        <v>105620.64</v>
      </c>
      <c r="H12" s="50">
        <v>0</v>
      </c>
      <c r="I12" s="50">
        <v>0</v>
      </c>
      <c r="J12" s="42">
        <v>0</v>
      </c>
    </row>
    <row r="13" spans="1:10" ht="14.25" customHeight="1">
      <c r="A13" s="22" t="s">
        <v>90</v>
      </c>
      <c r="B13" s="22" t="s">
        <v>91</v>
      </c>
      <c r="C13" s="22" t="s">
        <v>91</v>
      </c>
      <c r="D13" s="22" t="s">
        <v>84</v>
      </c>
      <c r="E13" s="22" t="s">
        <v>92</v>
      </c>
      <c r="F13" s="50">
        <v>303472.8</v>
      </c>
      <c r="G13" s="50">
        <v>303472.8</v>
      </c>
      <c r="H13" s="50">
        <v>0</v>
      </c>
      <c r="I13" s="50">
        <v>0</v>
      </c>
      <c r="J13" s="42">
        <v>0</v>
      </c>
    </row>
    <row r="14" spans="1:10" ht="14.25" customHeight="1">
      <c r="A14" s="22" t="s">
        <v>90</v>
      </c>
      <c r="B14" s="22" t="s">
        <v>93</v>
      </c>
      <c r="C14" s="22" t="s">
        <v>93</v>
      </c>
      <c r="D14" s="22" t="s">
        <v>84</v>
      </c>
      <c r="E14" s="22" t="s">
        <v>94</v>
      </c>
      <c r="F14" s="50">
        <v>1470</v>
      </c>
      <c r="G14" s="50">
        <v>1470</v>
      </c>
      <c r="H14" s="50">
        <v>0</v>
      </c>
      <c r="I14" s="50">
        <v>0</v>
      </c>
      <c r="J14" s="42">
        <v>0</v>
      </c>
    </row>
    <row r="15" spans="1:10" ht="14.25" customHeight="1">
      <c r="A15" s="22" t="s">
        <v>95</v>
      </c>
      <c r="B15" s="22" t="s">
        <v>82</v>
      </c>
      <c r="C15" s="22" t="s">
        <v>83</v>
      </c>
      <c r="D15" s="22" t="s">
        <v>84</v>
      </c>
      <c r="E15" s="22" t="s">
        <v>96</v>
      </c>
      <c r="F15" s="50">
        <v>164324.76</v>
      </c>
      <c r="G15" s="50">
        <v>164324.76</v>
      </c>
      <c r="H15" s="50">
        <v>0</v>
      </c>
      <c r="I15" s="50">
        <v>0</v>
      </c>
      <c r="J15" s="42">
        <v>0</v>
      </c>
    </row>
    <row r="16" spans="1:10" ht="14.25" customHeight="1">
      <c r="A16" s="22" t="s">
        <v>95</v>
      </c>
      <c r="B16" s="22" t="s">
        <v>82</v>
      </c>
      <c r="C16" s="22" t="s">
        <v>86</v>
      </c>
      <c r="D16" s="22" t="s">
        <v>84</v>
      </c>
      <c r="E16" s="22" t="s">
        <v>97</v>
      </c>
      <c r="F16" s="50">
        <v>11638.32</v>
      </c>
      <c r="G16" s="50">
        <v>11638.32</v>
      </c>
      <c r="H16" s="50">
        <v>0</v>
      </c>
      <c r="I16" s="50">
        <v>0</v>
      </c>
      <c r="J16" s="42">
        <v>0</v>
      </c>
    </row>
    <row r="17" spans="1:10" ht="14.25" customHeight="1">
      <c r="A17" s="22" t="s">
        <v>95</v>
      </c>
      <c r="B17" s="22" t="s">
        <v>82</v>
      </c>
      <c r="C17" s="22" t="s">
        <v>98</v>
      </c>
      <c r="D17" s="22" t="s">
        <v>84</v>
      </c>
      <c r="E17" s="22" t="s">
        <v>99</v>
      </c>
      <c r="F17" s="50">
        <v>55760</v>
      </c>
      <c r="G17" s="50">
        <v>55760</v>
      </c>
      <c r="H17" s="50">
        <v>0</v>
      </c>
      <c r="I17" s="50">
        <v>0</v>
      </c>
      <c r="J17" s="42">
        <v>0</v>
      </c>
    </row>
    <row r="18" spans="1:10" ht="14.25" customHeight="1">
      <c r="A18" s="22" t="s">
        <v>100</v>
      </c>
      <c r="B18" s="22" t="s">
        <v>86</v>
      </c>
      <c r="C18" s="22" t="s">
        <v>83</v>
      </c>
      <c r="D18" s="22" t="s">
        <v>84</v>
      </c>
      <c r="E18" s="22" t="s">
        <v>101</v>
      </c>
      <c r="F18" s="50">
        <v>418518.84</v>
      </c>
      <c r="G18" s="50">
        <v>418518.84</v>
      </c>
      <c r="H18" s="50">
        <v>0</v>
      </c>
      <c r="I18" s="50">
        <v>0</v>
      </c>
      <c r="J18" s="42">
        <v>0</v>
      </c>
    </row>
  </sheetData>
  <sheetProtection/>
  <mergeCells count="9"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27.83203125" style="29" customWidth="1"/>
    <col min="2" max="2" width="18.83203125" style="29" customWidth="1"/>
    <col min="3" max="3" width="31.16015625" style="29" customWidth="1"/>
    <col min="4" max="8" width="20.83203125" style="29" customWidth="1"/>
    <col min="9" max="32" width="12" style="29" customWidth="1"/>
    <col min="33" max="16384" width="9.16015625" style="29" customWidth="1"/>
  </cols>
  <sheetData>
    <row r="1" spans="1:256" ht="14.25" customHeight="1">
      <c r="A1" s="109"/>
      <c r="B1" s="109"/>
      <c r="C1" s="109"/>
      <c r="E1" s="110"/>
      <c r="F1" s="110"/>
      <c r="G1" s="110"/>
      <c r="H1" s="111" t="s">
        <v>111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18" customHeight="1">
      <c r="A2" s="112" t="s">
        <v>112</v>
      </c>
      <c r="B2" s="113"/>
      <c r="C2" s="113"/>
      <c r="D2" s="113"/>
      <c r="E2" s="113"/>
      <c r="F2" s="113"/>
      <c r="G2" s="113"/>
      <c r="H2" s="113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</row>
    <row r="3" spans="1:256" ht="14.25" customHeight="1">
      <c r="A3" s="7" t="s">
        <v>2</v>
      </c>
      <c r="B3" s="109"/>
      <c r="C3" s="109"/>
      <c r="E3" s="110"/>
      <c r="F3" s="110"/>
      <c r="G3" s="110"/>
      <c r="H3" s="114" t="s">
        <v>3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4.25" customHeight="1">
      <c r="A4" s="115" t="s">
        <v>4</v>
      </c>
      <c r="B4" s="116"/>
      <c r="C4" s="11" t="s">
        <v>5</v>
      </c>
      <c r="D4" s="11"/>
      <c r="E4" s="11"/>
      <c r="F4" s="11"/>
      <c r="G4" s="11"/>
      <c r="H4" s="11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14.25" customHeight="1">
      <c r="A5" s="115" t="s">
        <v>6</v>
      </c>
      <c r="B5" s="117" t="s">
        <v>7</v>
      </c>
      <c r="C5" s="118" t="s">
        <v>6</v>
      </c>
      <c r="D5" s="119" t="s">
        <v>76</v>
      </c>
      <c r="E5" s="120" t="s">
        <v>113</v>
      </c>
      <c r="F5" s="120" t="s">
        <v>114</v>
      </c>
      <c r="G5" s="120" t="s">
        <v>115</v>
      </c>
      <c r="H5" s="120" t="s">
        <v>116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14.25" customHeight="1">
      <c r="A6" s="121" t="s">
        <v>117</v>
      </c>
      <c r="B6" s="122">
        <f>SUM(B7:B9)</f>
        <v>4269237</v>
      </c>
      <c r="C6" s="123" t="s">
        <v>118</v>
      </c>
      <c r="D6" s="124">
        <f>SUM(D7:D35)</f>
        <v>4269237</v>
      </c>
      <c r="E6" s="124">
        <f>SUM(E7:E35)</f>
        <v>4269237</v>
      </c>
      <c r="F6" s="124">
        <f>SUM(F7:F35)</f>
        <v>0</v>
      </c>
      <c r="G6" s="125">
        <f>SUM(G7:G35)</f>
        <v>0</v>
      </c>
      <c r="H6" s="124">
        <f>SUM(H7:H35)</f>
        <v>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4.25" customHeight="1">
      <c r="A7" s="121" t="s">
        <v>119</v>
      </c>
      <c r="B7" s="122">
        <v>4269237</v>
      </c>
      <c r="C7" s="123" t="s">
        <v>120</v>
      </c>
      <c r="D7" s="126">
        <f aca="true" t="shared" si="0" ref="D7:D35">SUM(E7:H7)</f>
        <v>3314052.28</v>
      </c>
      <c r="E7" s="127">
        <v>3314052.28</v>
      </c>
      <c r="F7" s="127">
        <v>0</v>
      </c>
      <c r="G7" s="127"/>
      <c r="H7" s="122">
        <v>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14.25" customHeight="1">
      <c r="A8" s="121" t="s">
        <v>121</v>
      </c>
      <c r="B8" s="42">
        <v>0</v>
      </c>
      <c r="C8" s="128" t="s">
        <v>122</v>
      </c>
      <c r="D8" s="126">
        <f t="shared" si="0"/>
        <v>0</v>
      </c>
      <c r="E8" s="127">
        <v>0</v>
      </c>
      <c r="F8" s="127">
        <v>0</v>
      </c>
      <c r="G8" s="127"/>
      <c r="H8" s="122">
        <v>0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14.25" customHeight="1">
      <c r="A9" s="121" t="s">
        <v>123</v>
      </c>
      <c r="B9" s="64"/>
      <c r="C9" s="123" t="s">
        <v>124</v>
      </c>
      <c r="D9" s="126">
        <f t="shared" si="0"/>
        <v>0</v>
      </c>
      <c r="E9" s="127">
        <v>0</v>
      </c>
      <c r="F9" s="127">
        <v>0</v>
      </c>
      <c r="G9" s="127"/>
      <c r="H9" s="122">
        <v>0</v>
      </c>
      <c r="I9" s="147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14.25" customHeight="1">
      <c r="A10" s="121" t="s">
        <v>125</v>
      </c>
      <c r="B10" s="129">
        <f>SUM(B11:B14)</f>
        <v>0</v>
      </c>
      <c r="C10" s="123" t="s">
        <v>126</v>
      </c>
      <c r="D10" s="126">
        <f t="shared" si="0"/>
        <v>0</v>
      </c>
      <c r="E10" s="127">
        <v>0</v>
      </c>
      <c r="F10" s="127">
        <v>0</v>
      </c>
      <c r="G10" s="127"/>
      <c r="H10" s="122">
        <v>0</v>
      </c>
      <c r="I10" s="147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4.25" customHeight="1">
      <c r="A11" s="121" t="s">
        <v>119</v>
      </c>
      <c r="B11" s="122">
        <v>0</v>
      </c>
      <c r="C11" s="123" t="s">
        <v>127</v>
      </c>
      <c r="D11" s="126">
        <f t="shared" si="0"/>
        <v>0</v>
      </c>
      <c r="E11" s="127">
        <v>0</v>
      </c>
      <c r="F11" s="127">
        <v>0</v>
      </c>
      <c r="G11" s="127"/>
      <c r="H11" s="122">
        <v>0</v>
      </c>
      <c r="I11" s="147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14.25" customHeight="1">
      <c r="A12" s="121" t="s">
        <v>121</v>
      </c>
      <c r="B12" s="42">
        <v>0</v>
      </c>
      <c r="C12" s="123" t="s">
        <v>128</v>
      </c>
      <c r="D12" s="126">
        <f t="shared" si="0"/>
        <v>0</v>
      </c>
      <c r="E12" s="127">
        <v>0</v>
      </c>
      <c r="F12" s="127">
        <v>0</v>
      </c>
      <c r="G12" s="127"/>
      <c r="H12" s="122">
        <v>0</v>
      </c>
      <c r="I12" s="147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14.25" customHeight="1">
      <c r="A13" s="121" t="s">
        <v>123</v>
      </c>
      <c r="B13" s="64"/>
      <c r="C13" s="123" t="s">
        <v>129</v>
      </c>
      <c r="D13" s="126">
        <f t="shared" si="0"/>
        <v>0</v>
      </c>
      <c r="E13" s="127">
        <v>0</v>
      </c>
      <c r="F13" s="127">
        <v>0</v>
      </c>
      <c r="G13" s="127"/>
      <c r="H13" s="122">
        <v>0</v>
      </c>
      <c r="I13" s="147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14.25" customHeight="1">
      <c r="A14" s="130" t="s">
        <v>130</v>
      </c>
      <c r="B14" s="129"/>
      <c r="C14" s="123" t="s">
        <v>131</v>
      </c>
      <c r="D14" s="126">
        <f t="shared" si="0"/>
        <v>304942.8</v>
      </c>
      <c r="E14" s="127">
        <v>304942.8</v>
      </c>
      <c r="F14" s="127">
        <v>0</v>
      </c>
      <c r="G14" s="127"/>
      <c r="H14" s="122">
        <v>0</v>
      </c>
      <c r="I14" s="147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4.25" customHeight="1">
      <c r="A15" s="130"/>
      <c r="B15" s="38"/>
      <c r="C15" s="128" t="s">
        <v>132</v>
      </c>
      <c r="D15" s="126">
        <f t="shared" si="0"/>
        <v>0</v>
      </c>
      <c r="E15" s="127">
        <v>0</v>
      </c>
      <c r="F15" s="127">
        <v>0</v>
      </c>
      <c r="G15" s="127"/>
      <c r="H15" s="122">
        <v>0</v>
      </c>
      <c r="I15" s="147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4.25" customHeight="1">
      <c r="A16" s="131"/>
      <c r="B16" s="132"/>
      <c r="C16" s="123" t="s">
        <v>133</v>
      </c>
      <c r="D16" s="126">
        <f t="shared" si="0"/>
        <v>231723.08</v>
      </c>
      <c r="E16" s="127">
        <v>231723.08</v>
      </c>
      <c r="F16" s="127">
        <v>0</v>
      </c>
      <c r="G16" s="127"/>
      <c r="H16" s="122">
        <v>0</v>
      </c>
      <c r="I16" s="147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4.25" customHeight="1">
      <c r="A17" s="133"/>
      <c r="B17" s="134"/>
      <c r="C17" s="121" t="s">
        <v>134</v>
      </c>
      <c r="D17" s="126">
        <f t="shared" si="0"/>
        <v>0</v>
      </c>
      <c r="E17" s="127">
        <v>0</v>
      </c>
      <c r="F17" s="127">
        <v>0</v>
      </c>
      <c r="G17" s="127"/>
      <c r="H17" s="122">
        <v>0</v>
      </c>
      <c r="I17" s="147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4.25" customHeight="1">
      <c r="A18" s="131"/>
      <c r="B18" s="134"/>
      <c r="C18" s="121" t="s">
        <v>135</v>
      </c>
      <c r="D18" s="126">
        <f t="shared" si="0"/>
        <v>0</v>
      </c>
      <c r="E18" s="127">
        <v>0</v>
      </c>
      <c r="F18" s="127">
        <v>0</v>
      </c>
      <c r="G18" s="127"/>
      <c r="H18" s="122">
        <v>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4.25" customHeight="1">
      <c r="A19" s="131"/>
      <c r="B19" s="134"/>
      <c r="C19" s="121" t="s">
        <v>136</v>
      </c>
      <c r="D19" s="126">
        <f t="shared" si="0"/>
        <v>0</v>
      </c>
      <c r="E19" s="127">
        <v>0</v>
      </c>
      <c r="F19" s="127">
        <v>0</v>
      </c>
      <c r="G19" s="127"/>
      <c r="H19" s="122">
        <v>0</v>
      </c>
      <c r="I19" s="147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14.25" customHeight="1">
      <c r="A20" s="131"/>
      <c r="B20" s="134"/>
      <c r="C20" s="121" t="s">
        <v>137</v>
      </c>
      <c r="D20" s="126">
        <f t="shared" si="0"/>
        <v>0</v>
      </c>
      <c r="E20" s="127">
        <v>0</v>
      </c>
      <c r="F20" s="127">
        <v>0</v>
      </c>
      <c r="G20" s="127"/>
      <c r="H20" s="122">
        <v>0</v>
      </c>
      <c r="I20" s="147"/>
      <c r="J20" s="147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14.25" customHeight="1">
      <c r="A21" s="131"/>
      <c r="B21" s="134"/>
      <c r="C21" s="121" t="s">
        <v>138</v>
      </c>
      <c r="D21" s="126">
        <f t="shared" si="0"/>
        <v>0</v>
      </c>
      <c r="E21" s="127">
        <v>0</v>
      </c>
      <c r="F21" s="127">
        <v>0</v>
      </c>
      <c r="G21" s="127"/>
      <c r="H21" s="122">
        <v>0</v>
      </c>
      <c r="I21" s="147"/>
      <c r="J21" s="147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ht="14.25" customHeight="1">
      <c r="A22" s="131"/>
      <c r="B22" s="135"/>
      <c r="C22" s="136" t="s">
        <v>139</v>
      </c>
      <c r="D22" s="126">
        <f t="shared" si="0"/>
        <v>0</v>
      </c>
      <c r="E22" s="127">
        <v>0</v>
      </c>
      <c r="F22" s="127">
        <v>0</v>
      </c>
      <c r="G22" s="127"/>
      <c r="H22" s="122">
        <v>0</v>
      </c>
      <c r="I22" s="147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ht="14.25" customHeight="1">
      <c r="A23" s="133"/>
      <c r="B23" s="134"/>
      <c r="C23" s="137" t="s">
        <v>140</v>
      </c>
      <c r="D23" s="126">
        <f t="shared" si="0"/>
        <v>0</v>
      </c>
      <c r="E23" s="127">
        <v>0</v>
      </c>
      <c r="F23" s="127">
        <v>0</v>
      </c>
      <c r="G23" s="127"/>
      <c r="H23" s="122">
        <v>0</v>
      </c>
      <c r="I23" s="147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ht="14.25" customHeight="1">
      <c r="A24" s="133"/>
      <c r="B24" s="134"/>
      <c r="C24" s="138" t="s">
        <v>141</v>
      </c>
      <c r="D24" s="126">
        <f t="shared" si="0"/>
        <v>0</v>
      </c>
      <c r="E24" s="127">
        <v>0</v>
      </c>
      <c r="F24" s="127">
        <v>0</v>
      </c>
      <c r="G24" s="127"/>
      <c r="H24" s="122">
        <v>0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ht="14.25" customHeight="1">
      <c r="A25" s="133"/>
      <c r="B25" s="134"/>
      <c r="C25" s="121" t="s">
        <v>142</v>
      </c>
      <c r="D25" s="126">
        <f t="shared" si="0"/>
        <v>0</v>
      </c>
      <c r="E25" s="127">
        <v>0</v>
      </c>
      <c r="F25" s="127">
        <v>0</v>
      </c>
      <c r="G25" s="127"/>
      <c r="H25" s="122">
        <v>0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ht="14.25" customHeight="1">
      <c r="A26" s="133"/>
      <c r="B26" s="134"/>
      <c r="C26" s="121" t="s">
        <v>143</v>
      </c>
      <c r="D26" s="126">
        <f t="shared" si="0"/>
        <v>418518.84</v>
      </c>
      <c r="E26" s="127">
        <v>418518.84</v>
      </c>
      <c r="F26" s="127">
        <v>0</v>
      </c>
      <c r="G26" s="127"/>
      <c r="H26" s="122">
        <v>0</v>
      </c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ht="14.25" customHeight="1">
      <c r="A27" s="133"/>
      <c r="B27" s="134"/>
      <c r="C27" s="121" t="s">
        <v>144</v>
      </c>
      <c r="D27" s="126">
        <f t="shared" si="0"/>
        <v>0</v>
      </c>
      <c r="E27" s="127">
        <v>0</v>
      </c>
      <c r="F27" s="127">
        <v>0</v>
      </c>
      <c r="G27" s="127"/>
      <c r="H27" s="122">
        <v>0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ht="14.25" customHeight="1">
      <c r="A28" s="139"/>
      <c r="B28" s="38"/>
      <c r="C28" s="121" t="s">
        <v>145</v>
      </c>
      <c r="D28" s="126">
        <f t="shared" si="0"/>
        <v>0</v>
      </c>
      <c r="E28" s="127">
        <v>0</v>
      </c>
      <c r="F28" s="127">
        <v>0</v>
      </c>
      <c r="G28" s="127"/>
      <c r="H28" s="122">
        <v>0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ht="14.25" customHeight="1">
      <c r="A29" s="139"/>
      <c r="B29" s="38"/>
      <c r="C29" s="121" t="s">
        <v>146</v>
      </c>
      <c r="D29" s="126">
        <f t="shared" si="0"/>
        <v>0</v>
      </c>
      <c r="E29" s="23">
        <v>0</v>
      </c>
      <c r="F29" s="24">
        <v>0</v>
      </c>
      <c r="G29" s="140"/>
      <c r="H29" s="42">
        <v>0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ht="14.25" customHeight="1">
      <c r="A30" s="139"/>
      <c r="B30" s="38"/>
      <c r="C30" s="141" t="s">
        <v>147</v>
      </c>
      <c r="D30" s="126">
        <f t="shared" si="0"/>
        <v>0</v>
      </c>
      <c r="E30" s="142">
        <v>0</v>
      </c>
      <c r="F30" s="142">
        <v>0</v>
      </c>
      <c r="G30" s="127"/>
      <c r="H30" s="129">
        <v>0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ht="14.25" customHeight="1">
      <c r="A31" s="139"/>
      <c r="B31" s="38"/>
      <c r="C31" s="121" t="s">
        <v>148</v>
      </c>
      <c r="D31" s="126">
        <f t="shared" si="0"/>
        <v>0</v>
      </c>
      <c r="E31" s="127">
        <v>0</v>
      </c>
      <c r="F31" s="127">
        <v>0</v>
      </c>
      <c r="G31" s="127"/>
      <c r="H31" s="122">
        <v>0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ht="14.25" customHeight="1">
      <c r="A32" s="139"/>
      <c r="B32" s="38"/>
      <c r="C32" s="128" t="s">
        <v>149</v>
      </c>
      <c r="D32" s="126">
        <f t="shared" si="0"/>
        <v>0</v>
      </c>
      <c r="E32" s="127">
        <v>0</v>
      </c>
      <c r="F32" s="127">
        <v>0</v>
      </c>
      <c r="G32" s="127"/>
      <c r="H32" s="122">
        <v>0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ht="14.25" customHeight="1">
      <c r="A33" s="139"/>
      <c r="B33" s="38"/>
      <c r="C33" s="128" t="s">
        <v>150</v>
      </c>
      <c r="D33" s="126">
        <f t="shared" si="0"/>
        <v>0</v>
      </c>
      <c r="E33" s="127">
        <v>0</v>
      </c>
      <c r="F33" s="127">
        <v>0</v>
      </c>
      <c r="G33" s="127"/>
      <c r="H33" s="122">
        <v>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ht="14.25" customHeight="1">
      <c r="A34" s="143"/>
      <c r="B34" s="38"/>
      <c r="C34" s="128" t="s">
        <v>151</v>
      </c>
      <c r="D34" s="126">
        <f t="shared" si="0"/>
        <v>0</v>
      </c>
      <c r="E34" s="127">
        <v>0</v>
      </c>
      <c r="F34" s="127">
        <v>0</v>
      </c>
      <c r="G34" s="127"/>
      <c r="H34" s="122">
        <v>0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256" ht="14.25" customHeight="1">
      <c r="A35" s="144"/>
      <c r="B35" s="122"/>
      <c r="C35" s="128" t="s">
        <v>152</v>
      </c>
      <c r="D35" s="38">
        <f t="shared" si="0"/>
        <v>0</v>
      </c>
      <c r="E35" s="23">
        <v>0</v>
      </c>
      <c r="F35" s="23">
        <v>0</v>
      </c>
      <c r="G35" s="23"/>
      <c r="H35" s="42"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14.25" customHeight="1">
      <c r="A36" s="115" t="s">
        <v>153</v>
      </c>
      <c r="B36" s="38">
        <f>SUM(B6,B10)</f>
        <v>4269237</v>
      </c>
      <c r="C36" s="145" t="s">
        <v>154</v>
      </c>
      <c r="D36" s="64">
        <f>SUM(D7:D35)</f>
        <v>4269237</v>
      </c>
      <c r="E36" s="64">
        <f>SUM(E7:E35)</f>
        <v>4269237</v>
      </c>
      <c r="F36" s="64">
        <f>SUM(F7:F35)</f>
        <v>0</v>
      </c>
      <c r="G36" s="64">
        <f>SUM(G7:G35)</f>
        <v>0</v>
      </c>
      <c r="H36" s="64">
        <f>SUM(H7:H35)</f>
        <v>0</v>
      </c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14.25" customHeight="1">
      <c r="A37" s="110"/>
      <c r="B37" s="30"/>
      <c r="C37" s="3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2:256" ht="14.25" customHeight="1">
      <c r="B38" s="30"/>
      <c r="C38" s="3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ht="14.25" customHeight="1">
      <c r="B39" s="30"/>
    </row>
    <row r="40" spans="2:3" ht="14.25" customHeight="1">
      <c r="B40" s="30"/>
      <c r="C40" s="30"/>
    </row>
  </sheetData>
  <sheetProtection/>
  <mergeCells count="2">
    <mergeCell ref="A4:B4"/>
    <mergeCell ref="C4:H4"/>
  </mergeCells>
  <printOptions/>
  <pageMargins left="0.3937007874015747" right="0.3937007874015747" top="0.3937007874015747" bottom="0.3937007874015747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9.16015625" style="29" customWidth="1"/>
    <col min="2" max="2" width="11.83203125" style="29" customWidth="1"/>
    <col min="3" max="3" width="12.33203125" style="29" customWidth="1"/>
    <col min="4" max="4" width="54.83203125" style="29" customWidth="1"/>
    <col min="5" max="9" width="21" style="29" customWidth="1"/>
    <col min="10" max="12" width="16.33203125" style="29" customWidth="1"/>
    <col min="13" max="15" width="9.33203125" style="29" customWidth="1"/>
    <col min="16" max="16" width="16.33203125" style="29" customWidth="1"/>
    <col min="17" max="25" width="12.16015625" style="29" customWidth="1"/>
    <col min="26" max="16384" width="12.33203125" style="29" customWidth="1"/>
  </cols>
  <sheetData>
    <row r="1" spans="1:256" ht="14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04" t="s">
        <v>155</v>
      </c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1:256" ht="18" customHeight="1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spans="1:256" ht="14.25" customHeight="1">
      <c r="A3" s="73" t="s">
        <v>2</v>
      </c>
      <c r="B3" s="74"/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104" t="s">
        <v>3</v>
      </c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ht="14.25" customHeight="1">
      <c r="A4" s="77" t="s">
        <v>6</v>
      </c>
      <c r="B4" s="78"/>
      <c r="C4" s="78"/>
      <c r="D4" s="78"/>
      <c r="E4" s="79" t="s">
        <v>58</v>
      </c>
      <c r="F4" s="80" t="s">
        <v>157</v>
      </c>
      <c r="G4" s="81"/>
      <c r="H4" s="81"/>
      <c r="I4" s="81"/>
      <c r="J4" s="81"/>
      <c r="K4" s="81"/>
      <c r="L4" s="81"/>
      <c r="M4" s="81"/>
      <c r="N4" s="81"/>
      <c r="O4" s="98"/>
      <c r="P4" s="84" t="s">
        <v>158</v>
      </c>
      <c r="Q4" s="84"/>
      <c r="R4" s="84"/>
      <c r="S4" s="84"/>
      <c r="T4" s="84"/>
      <c r="U4" s="84"/>
      <c r="V4" s="84"/>
      <c r="W4" s="84"/>
      <c r="X4" s="84"/>
      <c r="Y4" s="8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256" ht="14.25" customHeight="1">
      <c r="A5" s="77" t="s">
        <v>68</v>
      </c>
      <c r="B5" s="78"/>
      <c r="C5" s="82" t="s">
        <v>69</v>
      </c>
      <c r="D5" s="83" t="s">
        <v>159</v>
      </c>
      <c r="E5" s="79"/>
      <c r="F5" s="84" t="s">
        <v>76</v>
      </c>
      <c r="G5" s="84" t="s">
        <v>160</v>
      </c>
      <c r="H5" s="84"/>
      <c r="I5" s="84"/>
      <c r="J5" s="84" t="s">
        <v>114</v>
      </c>
      <c r="K5" s="84"/>
      <c r="L5" s="84"/>
      <c r="M5" s="99" t="s">
        <v>161</v>
      </c>
      <c r="N5" s="99"/>
      <c r="O5" s="99"/>
      <c r="P5" s="88" t="s">
        <v>76</v>
      </c>
      <c r="Q5" s="84" t="s">
        <v>162</v>
      </c>
      <c r="R5" s="84"/>
      <c r="S5" s="84"/>
      <c r="T5" s="84" t="s">
        <v>163</v>
      </c>
      <c r="U5" s="84"/>
      <c r="V5" s="84"/>
      <c r="W5" s="84" t="s">
        <v>164</v>
      </c>
      <c r="X5" s="84"/>
      <c r="Y5" s="8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  <c r="IV5" s="94"/>
    </row>
    <row r="6" spans="1:256" ht="14.25" customHeight="1">
      <c r="A6" s="20" t="s">
        <v>73</v>
      </c>
      <c r="B6" s="20" t="s">
        <v>74</v>
      </c>
      <c r="C6" s="85"/>
      <c r="D6" s="86"/>
      <c r="E6" s="87"/>
      <c r="F6" s="88"/>
      <c r="G6" s="88" t="s">
        <v>71</v>
      </c>
      <c r="H6" s="89" t="s">
        <v>106</v>
      </c>
      <c r="I6" s="89" t="s">
        <v>107</v>
      </c>
      <c r="J6" s="88" t="s">
        <v>71</v>
      </c>
      <c r="K6" s="88" t="s">
        <v>106</v>
      </c>
      <c r="L6" s="88" t="s">
        <v>107</v>
      </c>
      <c r="M6" s="100" t="s">
        <v>71</v>
      </c>
      <c r="N6" s="100" t="s">
        <v>106</v>
      </c>
      <c r="O6" s="100" t="s">
        <v>107</v>
      </c>
      <c r="P6" s="101"/>
      <c r="Q6" s="88" t="s">
        <v>71</v>
      </c>
      <c r="R6" s="88" t="s">
        <v>106</v>
      </c>
      <c r="S6" s="88" t="s">
        <v>107</v>
      </c>
      <c r="T6" s="88" t="s">
        <v>71</v>
      </c>
      <c r="U6" s="88" t="s">
        <v>106</v>
      </c>
      <c r="V6" s="89" t="s">
        <v>107</v>
      </c>
      <c r="W6" s="89" t="s">
        <v>71</v>
      </c>
      <c r="X6" s="88" t="s">
        <v>106</v>
      </c>
      <c r="Y6" s="88" t="s">
        <v>107</v>
      </c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ht="14.25" customHeight="1">
      <c r="A7" s="22"/>
      <c r="B7" s="22"/>
      <c r="C7" s="22"/>
      <c r="D7" s="22" t="s">
        <v>76</v>
      </c>
      <c r="E7" s="50">
        <f aca="true" t="shared" si="0" ref="E7:L7">E8</f>
        <v>4269237</v>
      </c>
      <c r="F7" s="50">
        <f t="shared" si="0"/>
        <v>4269237</v>
      </c>
      <c r="G7" s="50">
        <f t="shared" si="0"/>
        <v>4269237</v>
      </c>
      <c r="H7" s="50">
        <f t="shared" si="0"/>
        <v>3869237</v>
      </c>
      <c r="I7" s="50">
        <f t="shared" si="0"/>
        <v>400000</v>
      </c>
      <c r="J7" s="50">
        <f t="shared" si="0"/>
        <v>0</v>
      </c>
      <c r="K7" s="50">
        <f t="shared" si="0"/>
        <v>0</v>
      </c>
      <c r="L7" s="42">
        <f t="shared" si="0"/>
        <v>0</v>
      </c>
      <c r="M7" s="39">
        <f aca="true" t="shared" si="1" ref="M7:M25">SUM(0)</f>
        <v>0</v>
      </c>
      <c r="N7" s="50">
        <f aca="true" t="shared" si="2" ref="N7:N25">SUM(0)</f>
        <v>0</v>
      </c>
      <c r="O7" s="50">
        <f aca="true" t="shared" si="3" ref="O7:O25">SUM(0)</f>
        <v>0</v>
      </c>
      <c r="P7" s="50">
        <f aca="true" t="shared" si="4" ref="P7:V7">P8</f>
        <v>0</v>
      </c>
      <c r="Q7" s="50">
        <f t="shared" si="4"/>
        <v>0</v>
      </c>
      <c r="R7" s="50">
        <f t="shared" si="4"/>
        <v>0</v>
      </c>
      <c r="S7" s="50">
        <f t="shared" si="4"/>
        <v>0</v>
      </c>
      <c r="T7" s="50">
        <f t="shared" si="4"/>
        <v>0</v>
      </c>
      <c r="U7" s="50">
        <f t="shared" si="4"/>
        <v>0</v>
      </c>
      <c r="V7" s="42">
        <f t="shared" si="4"/>
        <v>0</v>
      </c>
      <c r="W7" s="102">
        <f aca="true" t="shared" si="5" ref="W7:W25">SUM(0)</f>
        <v>0</v>
      </c>
      <c r="X7" s="103">
        <f aca="true" t="shared" si="6" ref="X7:X25">SUM(0)</f>
        <v>0</v>
      </c>
      <c r="Y7" s="103">
        <f aca="true" t="shared" si="7" ref="Y7:Y25">SUM(0)</f>
        <v>0</v>
      </c>
      <c r="Z7" s="105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14.25" customHeight="1">
      <c r="A8" s="22"/>
      <c r="B8" s="22"/>
      <c r="C8" s="22" t="s">
        <v>165</v>
      </c>
      <c r="D8" s="22" t="s">
        <v>166</v>
      </c>
      <c r="E8" s="50">
        <f aca="true" t="shared" si="8" ref="E8:L8">E9+E13+E22+E24</f>
        <v>4269237</v>
      </c>
      <c r="F8" s="50">
        <f t="shared" si="8"/>
        <v>4269237</v>
      </c>
      <c r="G8" s="50">
        <f t="shared" si="8"/>
        <v>4269237</v>
      </c>
      <c r="H8" s="50">
        <f t="shared" si="8"/>
        <v>3869237</v>
      </c>
      <c r="I8" s="50">
        <f t="shared" si="8"/>
        <v>400000</v>
      </c>
      <c r="J8" s="50">
        <f t="shared" si="8"/>
        <v>0</v>
      </c>
      <c r="K8" s="50">
        <f t="shared" si="8"/>
        <v>0</v>
      </c>
      <c r="L8" s="42">
        <f t="shared" si="8"/>
        <v>0</v>
      </c>
      <c r="M8" s="39">
        <f t="shared" si="1"/>
        <v>0</v>
      </c>
      <c r="N8" s="50">
        <f t="shared" si="2"/>
        <v>0</v>
      </c>
      <c r="O8" s="50">
        <f t="shared" si="3"/>
        <v>0</v>
      </c>
      <c r="P8" s="50">
        <f aca="true" t="shared" si="9" ref="P8:V8">P9+P13+P22+P24</f>
        <v>0</v>
      </c>
      <c r="Q8" s="50">
        <f t="shared" si="9"/>
        <v>0</v>
      </c>
      <c r="R8" s="50">
        <f t="shared" si="9"/>
        <v>0</v>
      </c>
      <c r="S8" s="50">
        <f t="shared" si="9"/>
        <v>0</v>
      </c>
      <c r="T8" s="50">
        <f t="shared" si="9"/>
        <v>0</v>
      </c>
      <c r="U8" s="50">
        <f t="shared" si="9"/>
        <v>0</v>
      </c>
      <c r="V8" s="42">
        <f t="shared" si="9"/>
        <v>0</v>
      </c>
      <c r="W8" s="102">
        <f t="shared" si="5"/>
        <v>0</v>
      </c>
      <c r="X8" s="103">
        <f t="shared" si="6"/>
        <v>0</v>
      </c>
      <c r="Y8" s="103">
        <f t="shared" si="7"/>
        <v>0</v>
      </c>
      <c r="Z8" s="94"/>
      <c r="AA8" s="105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</row>
    <row r="9" spans="1:256" ht="14.25" customHeight="1">
      <c r="A9" s="22"/>
      <c r="B9" s="22"/>
      <c r="C9" s="22" t="s">
        <v>167</v>
      </c>
      <c r="D9" s="22" t="s">
        <v>168</v>
      </c>
      <c r="E9" s="50">
        <f aca="true" t="shared" si="10" ref="E9:L9">SUM(E10:E12)</f>
        <v>2875772.7199999997</v>
      </c>
      <c r="F9" s="50">
        <f t="shared" si="10"/>
        <v>2875772.7199999997</v>
      </c>
      <c r="G9" s="50">
        <f t="shared" si="10"/>
        <v>2875772.7199999997</v>
      </c>
      <c r="H9" s="50">
        <f t="shared" si="10"/>
        <v>2875772.7199999997</v>
      </c>
      <c r="I9" s="50">
        <f t="shared" si="10"/>
        <v>0</v>
      </c>
      <c r="J9" s="50">
        <f t="shared" si="10"/>
        <v>0</v>
      </c>
      <c r="K9" s="50">
        <f t="shared" si="10"/>
        <v>0</v>
      </c>
      <c r="L9" s="42">
        <f t="shared" si="10"/>
        <v>0</v>
      </c>
      <c r="M9" s="39">
        <f t="shared" si="1"/>
        <v>0</v>
      </c>
      <c r="N9" s="50">
        <f t="shared" si="2"/>
        <v>0</v>
      </c>
      <c r="O9" s="50">
        <f t="shared" si="3"/>
        <v>0</v>
      </c>
      <c r="P9" s="50">
        <f aca="true" t="shared" si="11" ref="P9:V9">SUM(P10:P12)</f>
        <v>0</v>
      </c>
      <c r="Q9" s="50">
        <f t="shared" si="11"/>
        <v>0</v>
      </c>
      <c r="R9" s="50">
        <f t="shared" si="11"/>
        <v>0</v>
      </c>
      <c r="S9" s="50">
        <f t="shared" si="11"/>
        <v>0</v>
      </c>
      <c r="T9" s="50">
        <f t="shared" si="11"/>
        <v>0</v>
      </c>
      <c r="U9" s="50">
        <f t="shared" si="11"/>
        <v>0</v>
      </c>
      <c r="V9" s="42">
        <f t="shared" si="11"/>
        <v>0</v>
      </c>
      <c r="W9" s="102">
        <f t="shared" si="5"/>
        <v>0</v>
      </c>
      <c r="X9" s="103">
        <f t="shared" si="6"/>
        <v>0</v>
      </c>
      <c r="Y9" s="103">
        <f t="shared" si="7"/>
        <v>0</v>
      </c>
      <c r="Z9" s="90"/>
      <c r="AA9" s="106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14.25" customHeight="1">
      <c r="A10" s="22" t="s">
        <v>169</v>
      </c>
      <c r="B10" s="22" t="s">
        <v>170</v>
      </c>
      <c r="C10" s="22" t="s">
        <v>84</v>
      </c>
      <c r="D10" s="22" t="s">
        <v>171</v>
      </c>
      <c r="E10" s="50">
        <v>1920588</v>
      </c>
      <c r="F10" s="50">
        <v>1920588</v>
      </c>
      <c r="G10" s="50">
        <v>1920588</v>
      </c>
      <c r="H10" s="50">
        <v>1920588</v>
      </c>
      <c r="I10" s="50">
        <v>0</v>
      </c>
      <c r="J10" s="50">
        <v>0</v>
      </c>
      <c r="K10" s="50">
        <v>0</v>
      </c>
      <c r="L10" s="42">
        <v>0</v>
      </c>
      <c r="M10" s="39">
        <f t="shared" si="1"/>
        <v>0</v>
      </c>
      <c r="N10" s="50">
        <f t="shared" si="2"/>
        <v>0</v>
      </c>
      <c r="O10" s="50">
        <f t="shared" si="3"/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42">
        <v>0</v>
      </c>
      <c r="W10" s="102">
        <f t="shared" si="5"/>
        <v>0</v>
      </c>
      <c r="X10" s="103">
        <f t="shared" si="6"/>
        <v>0</v>
      </c>
      <c r="Y10" s="103">
        <f t="shared" si="7"/>
        <v>0</v>
      </c>
      <c r="Z10" s="90"/>
      <c r="AA10" s="106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4.25" customHeight="1">
      <c r="A11" s="22" t="s">
        <v>169</v>
      </c>
      <c r="B11" s="22" t="s">
        <v>172</v>
      </c>
      <c r="C11" s="22" t="s">
        <v>84</v>
      </c>
      <c r="D11" s="22" t="s">
        <v>173</v>
      </c>
      <c r="E11" s="50">
        <v>536665.88</v>
      </c>
      <c r="F11" s="50">
        <v>536665.88</v>
      </c>
      <c r="G11" s="50">
        <v>536665.88</v>
      </c>
      <c r="H11" s="50">
        <v>536665.88</v>
      </c>
      <c r="I11" s="50">
        <v>0</v>
      </c>
      <c r="J11" s="50">
        <v>0</v>
      </c>
      <c r="K11" s="50">
        <v>0</v>
      </c>
      <c r="L11" s="42">
        <v>0</v>
      </c>
      <c r="M11" s="39">
        <f t="shared" si="1"/>
        <v>0</v>
      </c>
      <c r="N11" s="50">
        <f t="shared" si="2"/>
        <v>0</v>
      </c>
      <c r="O11" s="50">
        <f t="shared" si="3"/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42">
        <v>0</v>
      </c>
      <c r="W11" s="102">
        <f t="shared" si="5"/>
        <v>0</v>
      </c>
      <c r="X11" s="103">
        <f t="shared" si="6"/>
        <v>0</v>
      </c>
      <c r="Y11" s="103">
        <f t="shared" si="7"/>
        <v>0</v>
      </c>
      <c r="Z11" s="90"/>
      <c r="AA11" s="106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4.25" customHeight="1">
      <c r="A12" s="22" t="s">
        <v>169</v>
      </c>
      <c r="B12" s="22" t="s">
        <v>174</v>
      </c>
      <c r="C12" s="22" t="s">
        <v>84</v>
      </c>
      <c r="D12" s="22" t="s">
        <v>101</v>
      </c>
      <c r="E12" s="50">
        <v>418518.84</v>
      </c>
      <c r="F12" s="50">
        <v>418518.84</v>
      </c>
      <c r="G12" s="50">
        <v>418518.84</v>
      </c>
      <c r="H12" s="50">
        <v>418518.84</v>
      </c>
      <c r="I12" s="50">
        <v>0</v>
      </c>
      <c r="J12" s="50">
        <v>0</v>
      </c>
      <c r="K12" s="50">
        <v>0</v>
      </c>
      <c r="L12" s="42">
        <v>0</v>
      </c>
      <c r="M12" s="39">
        <f t="shared" si="1"/>
        <v>0</v>
      </c>
      <c r="N12" s="50">
        <f t="shared" si="2"/>
        <v>0</v>
      </c>
      <c r="O12" s="50">
        <f t="shared" si="3"/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42">
        <v>0</v>
      </c>
      <c r="W12" s="102">
        <f t="shared" si="5"/>
        <v>0</v>
      </c>
      <c r="X12" s="103">
        <f t="shared" si="6"/>
        <v>0</v>
      </c>
      <c r="Y12" s="103">
        <f t="shared" si="7"/>
        <v>0</v>
      </c>
      <c r="Z12" s="90"/>
      <c r="AA12" s="106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4.25" customHeight="1">
      <c r="A13" s="22"/>
      <c r="B13" s="22"/>
      <c r="C13" s="22" t="s">
        <v>175</v>
      </c>
      <c r="D13" s="22" t="s">
        <v>176</v>
      </c>
      <c r="E13" s="50">
        <f aca="true" t="shared" si="12" ref="E13:L13">SUM(E14:E21)</f>
        <v>1306032.28</v>
      </c>
      <c r="F13" s="50">
        <f t="shared" si="12"/>
        <v>1306032.28</v>
      </c>
      <c r="G13" s="50">
        <f t="shared" si="12"/>
        <v>1306032.28</v>
      </c>
      <c r="H13" s="50">
        <f t="shared" si="12"/>
        <v>957032.28</v>
      </c>
      <c r="I13" s="50">
        <f t="shared" si="12"/>
        <v>349000</v>
      </c>
      <c r="J13" s="50">
        <f t="shared" si="12"/>
        <v>0</v>
      </c>
      <c r="K13" s="50">
        <f t="shared" si="12"/>
        <v>0</v>
      </c>
      <c r="L13" s="42">
        <f t="shared" si="12"/>
        <v>0</v>
      </c>
      <c r="M13" s="39">
        <f t="shared" si="1"/>
        <v>0</v>
      </c>
      <c r="N13" s="50">
        <f t="shared" si="2"/>
        <v>0</v>
      </c>
      <c r="O13" s="50">
        <f t="shared" si="3"/>
        <v>0</v>
      </c>
      <c r="P13" s="50">
        <f aca="true" t="shared" si="13" ref="P13:V13">SUM(P14:P21)</f>
        <v>0</v>
      </c>
      <c r="Q13" s="50">
        <f t="shared" si="13"/>
        <v>0</v>
      </c>
      <c r="R13" s="50">
        <f t="shared" si="13"/>
        <v>0</v>
      </c>
      <c r="S13" s="50">
        <f t="shared" si="13"/>
        <v>0</v>
      </c>
      <c r="T13" s="50">
        <f t="shared" si="13"/>
        <v>0</v>
      </c>
      <c r="U13" s="50">
        <f t="shared" si="13"/>
        <v>0</v>
      </c>
      <c r="V13" s="42">
        <f t="shared" si="13"/>
        <v>0</v>
      </c>
      <c r="W13" s="102">
        <f t="shared" si="5"/>
        <v>0</v>
      </c>
      <c r="X13" s="103">
        <f t="shared" si="6"/>
        <v>0</v>
      </c>
      <c r="Y13" s="103">
        <f t="shared" si="7"/>
        <v>0</v>
      </c>
      <c r="Z13" s="106"/>
      <c r="AA13" s="106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14.25" customHeight="1">
      <c r="A14" s="22" t="s">
        <v>177</v>
      </c>
      <c r="B14" s="22" t="s">
        <v>178</v>
      </c>
      <c r="C14" s="22" t="s">
        <v>84</v>
      </c>
      <c r="D14" s="22" t="s">
        <v>179</v>
      </c>
      <c r="E14" s="50">
        <v>877962.28</v>
      </c>
      <c r="F14" s="50">
        <v>877962.28</v>
      </c>
      <c r="G14" s="50">
        <v>877962.28</v>
      </c>
      <c r="H14" s="50">
        <v>773962.28</v>
      </c>
      <c r="I14" s="50">
        <v>104000</v>
      </c>
      <c r="J14" s="50">
        <v>0</v>
      </c>
      <c r="K14" s="50">
        <v>0</v>
      </c>
      <c r="L14" s="42">
        <v>0</v>
      </c>
      <c r="M14" s="39">
        <f t="shared" si="1"/>
        <v>0</v>
      </c>
      <c r="N14" s="50">
        <f t="shared" si="2"/>
        <v>0</v>
      </c>
      <c r="O14" s="50">
        <f t="shared" si="3"/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42">
        <v>0</v>
      </c>
      <c r="W14" s="102">
        <f t="shared" si="5"/>
        <v>0</v>
      </c>
      <c r="X14" s="103">
        <f t="shared" si="6"/>
        <v>0</v>
      </c>
      <c r="Y14" s="103">
        <f t="shared" si="7"/>
        <v>0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14.25" customHeight="1">
      <c r="A15" s="22" t="s">
        <v>177</v>
      </c>
      <c r="B15" s="22" t="s">
        <v>180</v>
      </c>
      <c r="C15" s="22" t="s">
        <v>84</v>
      </c>
      <c r="D15" s="22" t="s">
        <v>181</v>
      </c>
      <c r="E15" s="50">
        <v>1000</v>
      </c>
      <c r="F15" s="50">
        <v>1000</v>
      </c>
      <c r="G15" s="50">
        <v>1000</v>
      </c>
      <c r="H15" s="50">
        <v>1000</v>
      </c>
      <c r="I15" s="50">
        <v>0</v>
      </c>
      <c r="J15" s="50">
        <v>0</v>
      </c>
      <c r="K15" s="50">
        <v>0</v>
      </c>
      <c r="L15" s="42">
        <v>0</v>
      </c>
      <c r="M15" s="39">
        <f t="shared" si="1"/>
        <v>0</v>
      </c>
      <c r="N15" s="50">
        <f t="shared" si="2"/>
        <v>0</v>
      </c>
      <c r="O15" s="50">
        <f t="shared" si="3"/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42">
        <v>0</v>
      </c>
      <c r="W15" s="102">
        <f t="shared" si="5"/>
        <v>0</v>
      </c>
      <c r="X15" s="103">
        <f t="shared" si="6"/>
        <v>0</v>
      </c>
      <c r="Y15" s="103">
        <f t="shared" si="7"/>
        <v>0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ht="14.25" customHeight="1">
      <c r="A16" s="22" t="s">
        <v>177</v>
      </c>
      <c r="B16" s="22" t="s">
        <v>182</v>
      </c>
      <c r="C16" s="22" t="s">
        <v>84</v>
      </c>
      <c r="D16" s="22" t="s">
        <v>183</v>
      </c>
      <c r="E16" s="50">
        <v>114000</v>
      </c>
      <c r="F16" s="50">
        <v>114000</v>
      </c>
      <c r="G16" s="50">
        <v>114000</v>
      </c>
      <c r="H16" s="50">
        <v>48000</v>
      </c>
      <c r="I16" s="50">
        <v>66000</v>
      </c>
      <c r="J16" s="50">
        <v>0</v>
      </c>
      <c r="K16" s="50">
        <v>0</v>
      </c>
      <c r="L16" s="42">
        <v>0</v>
      </c>
      <c r="M16" s="39">
        <f t="shared" si="1"/>
        <v>0</v>
      </c>
      <c r="N16" s="50">
        <f t="shared" si="2"/>
        <v>0</v>
      </c>
      <c r="O16" s="50">
        <f t="shared" si="3"/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42">
        <v>0</v>
      </c>
      <c r="W16" s="102">
        <f t="shared" si="5"/>
        <v>0</v>
      </c>
      <c r="X16" s="103">
        <f t="shared" si="6"/>
        <v>0</v>
      </c>
      <c r="Y16" s="103">
        <f t="shared" si="7"/>
        <v>0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14.25" customHeight="1">
      <c r="A17" s="22" t="s">
        <v>177</v>
      </c>
      <c r="B17" s="22" t="s">
        <v>184</v>
      </c>
      <c r="C17" s="22" t="s">
        <v>84</v>
      </c>
      <c r="D17" s="22" t="s">
        <v>185</v>
      </c>
      <c r="E17" s="50">
        <v>46500</v>
      </c>
      <c r="F17" s="50">
        <v>46500</v>
      </c>
      <c r="G17" s="50">
        <v>46500</v>
      </c>
      <c r="H17" s="50">
        <v>25000</v>
      </c>
      <c r="I17" s="50">
        <v>21500</v>
      </c>
      <c r="J17" s="50">
        <v>0</v>
      </c>
      <c r="K17" s="50">
        <v>0</v>
      </c>
      <c r="L17" s="42">
        <v>0</v>
      </c>
      <c r="M17" s="39">
        <f t="shared" si="1"/>
        <v>0</v>
      </c>
      <c r="N17" s="50">
        <f t="shared" si="2"/>
        <v>0</v>
      </c>
      <c r="O17" s="50">
        <f t="shared" si="3"/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42">
        <v>0</v>
      </c>
      <c r="W17" s="102">
        <f t="shared" si="5"/>
        <v>0</v>
      </c>
      <c r="X17" s="103">
        <f t="shared" si="6"/>
        <v>0</v>
      </c>
      <c r="Y17" s="103">
        <f t="shared" si="7"/>
        <v>0</v>
      </c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ht="14.25" customHeight="1">
      <c r="A18" s="22" t="s">
        <v>177</v>
      </c>
      <c r="B18" s="22" t="s">
        <v>186</v>
      </c>
      <c r="C18" s="22" t="s">
        <v>84</v>
      </c>
      <c r="D18" s="22" t="s">
        <v>187</v>
      </c>
      <c r="E18" s="50">
        <v>970</v>
      </c>
      <c r="F18" s="50">
        <v>970</v>
      </c>
      <c r="G18" s="50">
        <v>970</v>
      </c>
      <c r="H18" s="50">
        <v>970</v>
      </c>
      <c r="I18" s="50">
        <v>0</v>
      </c>
      <c r="J18" s="50">
        <v>0</v>
      </c>
      <c r="K18" s="50">
        <v>0</v>
      </c>
      <c r="L18" s="42">
        <v>0</v>
      </c>
      <c r="M18" s="39">
        <f t="shared" si="1"/>
        <v>0</v>
      </c>
      <c r="N18" s="50">
        <f t="shared" si="2"/>
        <v>0</v>
      </c>
      <c r="O18" s="50">
        <f t="shared" si="3"/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42">
        <v>0</v>
      </c>
      <c r="W18" s="102">
        <f t="shared" si="5"/>
        <v>0</v>
      </c>
      <c r="X18" s="103">
        <f t="shared" si="6"/>
        <v>0</v>
      </c>
      <c r="Y18" s="103">
        <f t="shared" si="7"/>
        <v>0</v>
      </c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14.25" customHeight="1">
      <c r="A19" s="22" t="s">
        <v>177</v>
      </c>
      <c r="B19" s="22" t="s">
        <v>188</v>
      </c>
      <c r="C19" s="22" t="s">
        <v>84</v>
      </c>
      <c r="D19" s="22" t="s">
        <v>189</v>
      </c>
      <c r="E19" s="50">
        <v>88000</v>
      </c>
      <c r="F19" s="50">
        <v>88000</v>
      </c>
      <c r="G19" s="50">
        <v>88000</v>
      </c>
      <c r="H19" s="50">
        <v>88000</v>
      </c>
      <c r="I19" s="50">
        <v>0</v>
      </c>
      <c r="J19" s="50">
        <v>0</v>
      </c>
      <c r="K19" s="50">
        <v>0</v>
      </c>
      <c r="L19" s="42">
        <v>0</v>
      </c>
      <c r="M19" s="39">
        <f t="shared" si="1"/>
        <v>0</v>
      </c>
      <c r="N19" s="50">
        <f t="shared" si="2"/>
        <v>0</v>
      </c>
      <c r="O19" s="50">
        <f t="shared" si="3"/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42">
        <v>0</v>
      </c>
      <c r="W19" s="102">
        <f t="shared" si="5"/>
        <v>0</v>
      </c>
      <c r="X19" s="103">
        <f t="shared" si="6"/>
        <v>0</v>
      </c>
      <c r="Y19" s="103">
        <f t="shared" si="7"/>
        <v>0</v>
      </c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14.25" customHeight="1">
      <c r="A20" s="22" t="s">
        <v>177</v>
      </c>
      <c r="B20" s="22" t="s">
        <v>190</v>
      </c>
      <c r="C20" s="22" t="s">
        <v>84</v>
      </c>
      <c r="D20" s="22" t="s">
        <v>191</v>
      </c>
      <c r="E20" s="50">
        <v>120000</v>
      </c>
      <c r="F20" s="50">
        <v>120000</v>
      </c>
      <c r="G20" s="50">
        <v>120000</v>
      </c>
      <c r="H20" s="50">
        <v>18000</v>
      </c>
      <c r="I20" s="50">
        <v>102000</v>
      </c>
      <c r="J20" s="50">
        <v>0</v>
      </c>
      <c r="K20" s="50">
        <v>0</v>
      </c>
      <c r="L20" s="42">
        <v>0</v>
      </c>
      <c r="M20" s="39">
        <f t="shared" si="1"/>
        <v>0</v>
      </c>
      <c r="N20" s="50">
        <f t="shared" si="2"/>
        <v>0</v>
      </c>
      <c r="O20" s="50">
        <f t="shared" si="3"/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42">
        <v>0</v>
      </c>
      <c r="W20" s="102">
        <f t="shared" si="5"/>
        <v>0</v>
      </c>
      <c r="X20" s="103">
        <f t="shared" si="6"/>
        <v>0</v>
      </c>
      <c r="Y20" s="103">
        <f t="shared" si="7"/>
        <v>0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ht="14.25" customHeight="1">
      <c r="A21" s="22" t="s">
        <v>177</v>
      </c>
      <c r="B21" s="22" t="s">
        <v>192</v>
      </c>
      <c r="C21" s="22" t="s">
        <v>84</v>
      </c>
      <c r="D21" s="22" t="s">
        <v>193</v>
      </c>
      <c r="E21" s="50">
        <v>57600</v>
      </c>
      <c r="F21" s="50">
        <v>57600</v>
      </c>
      <c r="G21" s="50">
        <v>57600</v>
      </c>
      <c r="H21" s="50">
        <v>2100</v>
      </c>
      <c r="I21" s="50">
        <v>55500</v>
      </c>
      <c r="J21" s="50">
        <v>0</v>
      </c>
      <c r="K21" s="50">
        <v>0</v>
      </c>
      <c r="L21" s="42">
        <v>0</v>
      </c>
      <c r="M21" s="39">
        <f t="shared" si="1"/>
        <v>0</v>
      </c>
      <c r="N21" s="50">
        <f t="shared" si="2"/>
        <v>0</v>
      </c>
      <c r="O21" s="50">
        <f t="shared" si="3"/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42">
        <v>0</v>
      </c>
      <c r="W21" s="102">
        <f t="shared" si="5"/>
        <v>0</v>
      </c>
      <c r="X21" s="103">
        <f t="shared" si="6"/>
        <v>0</v>
      </c>
      <c r="Y21" s="103">
        <f t="shared" si="7"/>
        <v>0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ht="14.25" customHeight="1">
      <c r="A22" s="22"/>
      <c r="B22" s="22"/>
      <c r="C22" s="22" t="s">
        <v>194</v>
      </c>
      <c r="D22" s="22" t="s">
        <v>195</v>
      </c>
      <c r="E22" s="50">
        <f aca="true" t="shared" si="14" ref="E22:L22">E23</f>
        <v>51000</v>
      </c>
      <c r="F22" s="50">
        <f t="shared" si="14"/>
        <v>51000</v>
      </c>
      <c r="G22" s="50">
        <f t="shared" si="14"/>
        <v>51000</v>
      </c>
      <c r="H22" s="50">
        <f t="shared" si="14"/>
        <v>0</v>
      </c>
      <c r="I22" s="50">
        <f t="shared" si="14"/>
        <v>51000</v>
      </c>
      <c r="J22" s="50">
        <f t="shared" si="14"/>
        <v>0</v>
      </c>
      <c r="K22" s="50">
        <f t="shared" si="14"/>
        <v>0</v>
      </c>
      <c r="L22" s="42">
        <f t="shared" si="14"/>
        <v>0</v>
      </c>
      <c r="M22" s="39">
        <f t="shared" si="1"/>
        <v>0</v>
      </c>
      <c r="N22" s="50">
        <f t="shared" si="2"/>
        <v>0</v>
      </c>
      <c r="O22" s="50">
        <f t="shared" si="3"/>
        <v>0</v>
      </c>
      <c r="P22" s="50">
        <f aca="true" t="shared" si="15" ref="P22:V22">P23</f>
        <v>0</v>
      </c>
      <c r="Q22" s="50">
        <f t="shared" si="15"/>
        <v>0</v>
      </c>
      <c r="R22" s="50">
        <f t="shared" si="15"/>
        <v>0</v>
      </c>
      <c r="S22" s="50">
        <f t="shared" si="15"/>
        <v>0</v>
      </c>
      <c r="T22" s="50">
        <f t="shared" si="15"/>
        <v>0</v>
      </c>
      <c r="U22" s="50">
        <f t="shared" si="15"/>
        <v>0</v>
      </c>
      <c r="V22" s="42">
        <f t="shared" si="15"/>
        <v>0</v>
      </c>
      <c r="W22" s="102">
        <f t="shared" si="5"/>
        <v>0</v>
      </c>
      <c r="X22" s="103">
        <f t="shared" si="6"/>
        <v>0</v>
      </c>
      <c r="Y22" s="103">
        <f t="shared" si="7"/>
        <v>0</v>
      </c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ht="14.25" customHeight="1">
      <c r="A23" s="22" t="s">
        <v>196</v>
      </c>
      <c r="B23" s="22" t="s">
        <v>197</v>
      </c>
      <c r="C23" s="22" t="s">
        <v>84</v>
      </c>
      <c r="D23" s="22" t="s">
        <v>198</v>
      </c>
      <c r="E23" s="50">
        <v>51000</v>
      </c>
      <c r="F23" s="50">
        <v>51000</v>
      </c>
      <c r="G23" s="50">
        <v>51000</v>
      </c>
      <c r="H23" s="50">
        <v>0</v>
      </c>
      <c r="I23" s="50">
        <v>51000</v>
      </c>
      <c r="J23" s="50">
        <v>0</v>
      </c>
      <c r="K23" s="50">
        <v>0</v>
      </c>
      <c r="L23" s="42">
        <v>0</v>
      </c>
      <c r="M23" s="39">
        <f t="shared" si="1"/>
        <v>0</v>
      </c>
      <c r="N23" s="50">
        <f t="shared" si="2"/>
        <v>0</v>
      </c>
      <c r="O23" s="50">
        <f t="shared" si="3"/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42">
        <v>0</v>
      </c>
      <c r="W23" s="102">
        <f t="shared" si="5"/>
        <v>0</v>
      </c>
      <c r="X23" s="103">
        <f t="shared" si="6"/>
        <v>0</v>
      </c>
      <c r="Y23" s="103">
        <f t="shared" si="7"/>
        <v>0</v>
      </c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ht="14.25" customHeight="1">
      <c r="A24" s="22"/>
      <c r="B24" s="22"/>
      <c r="C24" s="22" t="s">
        <v>199</v>
      </c>
      <c r="D24" s="22" t="s">
        <v>200</v>
      </c>
      <c r="E24" s="50">
        <f aca="true" t="shared" si="16" ref="E24:L24">E25</f>
        <v>36432</v>
      </c>
      <c r="F24" s="50">
        <f t="shared" si="16"/>
        <v>36432</v>
      </c>
      <c r="G24" s="50">
        <f t="shared" si="16"/>
        <v>36432</v>
      </c>
      <c r="H24" s="50">
        <f t="shared" si="16"/>
        <v>36432</v>
      </c>
      <c r="I24" s="50">
        <f t="shared" si="16"/>
        <v>0</v>
      </c>
      <c r="J24" s="50">
        <f t="shared" si="16"/>
        <v>0</v>
      </c>
      <c r="K24" s="50">
        <f t="shared" si="16"/>
        <v>0</v>
      </c>
      <c r="L24" s="42">
        <f t="shared" si="16"/>
        <v>0</v>
      </c>
      <c r="M24" s="39">
        <f t="shared" si="1"/>
        <v>0</v>
      </c>
      <c r="N24" s="50">
        <f t="shared" si="2"/>
        <v>0</v>
      </c>
      <c r="O24" s="50">
        <f t="shared" si="3"/>
        <v>0</v>
      </c>
      <c r="P24" s="50">
        <f aca="true" t="shared" si="17" ref="P24:V24">P25</f>
        <v>0</v>
      </c>
      <c r="Q24" s="50">
        <f t="shared" si="17"/>
        <v>0</v>
      </c>
      <c r="R24" s="50">
        <f t="shared" si="17"/>
        <v>0</v>
      </c>
      <c r="S24" s="50">
        <f t="shared" si="17"/>
        <v>0</v>
      </c>
      <c r="T24" s="50">
        <f t="shared" si="17"/>
        <v>0</v>
      </c>
      <c r="U24" s="50">
        <f t="shared" si="17"/>
        <v>0</v>
      </c>
      <c r="V24" s="42">
        <f t="shared" si="17"/>
        <v>0</v>
      </c>
      <c r="W24" s="102">
        <f t="shared" si="5"/>
        <v>0</v>
      </c>
      <c r="X24" s="103">
        <f t="shared" si="6"/>
        <v>0</v>
      </c>
      <c r="Y24" s="103">
        <f t="shared" si="7"/>
        <v>0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ht="14.25" customHeight="1">
      <c r="A25" s="22" t="s">
        <v>201</v>
      </c>
      <c r="B25" s="22" t="s">
        <v>202</v>
      </c>
      <c r="C25" s="22" t="s">
        <v>84</v>
      </c>
      <c r="D25" s="22" t="s">
        <v>203</v>
      </c>
      <c r="E25" s="50">
        <v>36432</v>
      </c>
      <c r="F25" s="50">
        <v>36432</v>
      </c>
      <c r="G25" s="50">
        <v>36432</v>
      </c>
      <c r="H25" s="50">
        <v>36432</v>
      </c>
      <c r="I25" s="50">
        <v>0</v>
      </c>
      <c r="J25" s="50">
        <v>0</v>
      </c>
      <c r="K25" s="50">
        <v>0</v>
      </c>
      <c r="L25" s="42">
        <v>0</v>
      </c>
      <c r="M25" s="39">
        <f t="shared" si="1"/>
        <v>0</v>
      </c>
      <c r="N25" s="50">
        <f t="shared" si="2"/>
        <v>0</v>
      </c>
      <c r="O25" s="50">
        <f t="shared" si="3"/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42">
        <v>0</v>
      </c>
      <c r="W25" s="102">
        <f t="shared" si="5"/>
        <v>0</v>
      </c>
      <c r="X25" s="103">
        <f t="shared" si="6"/>
        <v>0</v>
      </c>
      <c r="Y25" s="103">
        <f t="shared" si="7"/>
        <v>0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56" ht="14.25" customHeight="1">
      <c r="A26" s="90"/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</row>
    <row r="27" spans="1:256" ht="14.25" customHeight="1">
      <c r="A27" s="90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</row>
    <row r="28" spans="1:256" ht="14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1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</row>
    <row r="29" spans="1:256" ht="14.25" customHeight="1">
      <c r="A29" s="90"/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</row>
    <row r="30" spans="1:256" ht="14.25" customHeight="1">
      <c r="A30" s="90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1:256" ht="14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1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</row>
    <row r="32" spans="1:256" ht="14.25" customHeight="1">
      <c r="A32" s="90"/>
      <c r="B32" s="90"/>
      <c r="C32" s="90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1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</row>
    <row r="33" spans="1:256" ht="14.25" customHeight="1">
      <c r="A33" s="90"/>
      <c r="B33" s="90"/>
      <c r="C33" s="90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1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1:256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1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1:256" ht="14.25" customHeight="1">
      <c r="A35" s="90"/>
      <c r="B35" s="90"/>
      <c r="C35" s="90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1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ht="14.25" customHeight="1">
      <c r="A36" s="94"/>
      <c r="B36" s="94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07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</row>
    <row r="37" spans="1:256" ht="14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108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14.2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108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4.25" customHeight="1">
      <c r="A39" s="97"/>
      <c r="B39" s="97"/>
      <c r="C39" s="97"/>
      <c r="D39" s="97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108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4.25" customHeight="1">
      <c r="A40" s="97"/>
      <c r="B40" s="97"/>
      <c r="C40" s="97"/>
      <c r="D40" s="97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108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14.25" customHeight="1">
      <c r="A41" s="97"/>
      <c r="B41" s="97"/>
      <c r="C41" s="97"/>
      <c r="D41" s="97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108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14.25" customHeight="1">
      <c r="A42" s="97"/>
      <c r="B42" s="97"/>
      <c r="C42" s="97"/>
      <c r="D42" s="97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108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14.25" customHeight="1">
      <c r="A43" s="97"/>
      <c r="B43" s="97"/>
      <c r="C43" s="97"/>
      <c r="D43" s="97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108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14.25" customHeight="1">
      <c r="A44" s="97"/>
      <c r="B44" s="97"/>
      <c r="C44" s="97"/>
      <c r="D44" s="97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108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4.25" customHeight="1">
      <c r="A45" s="97"/>
      <c r="B45" s="97"/>
      <c r="C45" s="97"/>
      <c r="D45" s="97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108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14.25" customHeight="1">
      <c r="A46" s="97"/>
      <c r="B46" s="97"/>
      <c r="C46" s="97"/>
      <c r="D46" s="97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108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14.25" customHeight="1">
      <c r="A47" s="97"/>
      <c r="B47" s="97"/>
      <c r="C47" s="97"/>
      <c r="D47" s="97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108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14.25" customHeight="1">
      <c r="A48" s="97"/>
      <c r="B48" s="97"/>
      <c r="C48" s="97"/>
      <c r="D48" s="9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108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</sheetData>
  <sheetProtection/>
  <mergeCells count="16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29" customWidth="1"/>
    <col min="4" max="4" width="12.5" style="29" customWidth="1"/>
    <col min="5" max="5" width="42.66015625" style="29" customWidth="1"/>
    <col min="6" max="112" width="13.83203125" style="29" customWidth="1"/>
    <col min="113" max="243" width="9" style="29" customWidth="1"/>
    <col min="244" max="16384" width="9.16015625" style="29" customWidth="1"/>
  </cols>
  <sheetData>
    <row r="1" spans="1:243" ht="14.25" customHeight="1">
      <c r="A1" s="30"/>
      <c r="B1" s="7"/>
      <c r="C1" s="7"/>
      <c r="D1" s="7"/>
      <c r="E1" s="7"/>
      <c r="F1" s="7"/>
      <c r="G1" s="7"/>
      <c r="H1" s="7"/>
      <c r="I1" s="7"/>
      <c r="J1" s="43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G1" s="7"/>
      <c r="DH1" s="31" t="s">
        <v>204</v>
      </c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110" s="55" customFormat="1" ht="18" customHeight="1">
      <c r="A2" s="51" t="s">
        <v>205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</row>
    <row r="3" spans="1:243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4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G3" s="7"/>
      <c r="DH3" s="34" t="s">
        <v>3</v>
      </c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14.25" customHeight="1">
      <c r="A4" s="11" t="s">
        <v>104</v>
      </c>
      <c r="B4" s="11"/>
      <c r="C4" s="11"/>
      <c r="D4" s="11"/>
      <c r="E4" s="35"/>
      <c r="F4" s="11" t="s">
        <v>105</v>
      </c>
      <c r="G4" s="56" t="s">
        <v>206</v>
      </c>
      <c r="H4" s="57"/>
      <c r="I4" s="57"/>
      <c r="J4" s="57"/>
      <c r="K4" s="57"/>
      <c r="L4" s="57"/>
      <c r="M4" s="57"/>
      <c r="N4" s="57"/>
      <c r="O4" s="57"/>
      <c r="P4" s="60"/>
      <c r="Q4" s="57"/>
      <c r="R4" s="57"/>
      <c r="S4" s="57"/>
      <c r="T4" s="57"/>
      <c r="U4" s="57" t="s">
        <v>207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60"/>
      <c r="AS4" s="57"/>
      <c r="AT4" s="57"/>
      <c r="AU4" s="57"/>
      <c r="AV4" s="57"/>
      <c r="AW4" s="57" t="s">
        <v>208</v>
      </c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60" t="s">
        <v>209</v>
      </c>
      <c r="BJ4" s="57"/>
      <c r="BK4" s="57"/>
      <c r="BL4" s="57"/>
      <c r="BM4" s="57"/>
      <c r="BN4" s="60" t="s">
        <v>210</v>
      </c>
      <c r="BO4" s="57"/>
      <c r="BP4" s="57"/>
      <c r="BQ4" s="60"/>
      <c r="BR4" s="57"/>
      <c r="BS4" s="57"/>
      <c r="BT4" s="60"/>
      <c r="BU4" s="57"/>
      <c r="BV4" s="57"/>
      <c r="BW4" s="60"/>
      <c r="BX4" s="57"/>
      <c r="BY4" s="57"/>
      <c r="BZ4" s="57"/>
      <c r="CA4" s="57" t="s">
        <v>211</v>
      </c>
      <c r="CB4" s="57"/>
      <c r="CC4" s="57"/>
      <c r="CD4" s="57"/>
      <c r="CE4" s="57"/>
      <c r="CF4" s="57"/>
      <c r="CG4" s="57"/>
      <c r="CH4" s="60"/>
      <c r="CI4" s="57"/>
      <c r="CJ4" s="57"/>
      <c r="CK4" s="57"/>
      <c r="CL4" s="57"/>
      <c r="CM4" s="57"/>
      <c r="CN4" s="57"/>
      <c r="CO4" s="57"/>
      <c r="CP4" s="57"/>
      <c r="CQ4" s="57"/>
      <c r="CR4" s="57" t="s">
        <v>212</v>
      </c>
      <c r="CS4" s="57"/>
      <c r="CT4" s="57"/>
      <c r="CU4" s="57" t="s">
        <v>213</v>
      </c>
      <c r="CV4" s="57"/>
      <c r="CW4" s="57"/>
      <c r="CX4" s="60"/>
      <c r="CY4" s="57"/>
      <c r="CZ4" s="60"/>
      <c r="DA4" s="60" t="s">
        <v>214</v>
      </c>
      <c r="DB4" s="68"/>
      <c r="DC4" s="56"/>
      <c r="DD4" s="56" t="s">
        <v>215</v>
      </c>
      <c r="DE4" s="57"/>
      <c r="DF4" s="57"/>
      <c r="DG4" s="69"/>
      <c r="DH4" s="69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</row>
    <row r="5" spans="1:243" ht="14.25" customHeight="1">
      <c r="A5" s="16" t="s">
        <v>68</v>
      </c>
      <c r="B5" s="16"/>
      <c r="C5" s="16"/>
      <c r="D5" s="16" t="s">
        <v>69</v>
      </c>
      <c r="E5" s="16" t="s">
        <v>110</v>
      </c>
      <c r="F5" s="11"/>
      <c r="G5" s="35" t="s">
        <v>71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8" t="s">
        <v>221</v>
      </c>
      <c r="N5" s="58" t="s">
        <v>222</v>
      </c>
      <c r="O5" s="58" t="s">
        <v>223</v>
      </c>
      <c r="P5" s="58" t="s">
        <v>224</v>
      </c>
      <c r="Q5" s="58" t="s">
        <v>225</v>
      </c>
      <c r="R5" s="58" t="s">
        <v>226</v>
      </c>
      <c r="S5" s="58" t="s">
        <v>227</v>
      </c>
      <c r="T5" s="58" t="s">
        <v>228</v>
      </c>
      <c r="U5" s="58" t="s">
        <v>71</v>
      </c>
      <c r="V5" s="61" t="s">
        <v>229</v>
      </c>
      <c r="W5" s="62" t="s">
        <v>230</v>
      </c>
      <c r="X5" s="58" t="s">
        <v>231</v>
      </c>
      <c r="Y5" s="58" t="s">
        <v>232</v>
      </c>
      <c r="Z5" s="58" t="s">
        <v>233</v>
      </c>
      <c r="AA5" s="58" t="s">
        <v>234</v>
      </c>
      <c r="AB5" s="58" t="s">
        <v>235</v>
      </c>
      <c r="AC5" s="58" t="s">
        <v>236</v>
      </c>
      <c r="AD5" s="58" t="s">
        <v>237</v>
      </c>
      <c r="AE5" s="58" t="s">
        <v>238</v>
      </c>
      <c r="AF5" s="58" t="s">
        <v>239</v>
      </c>
      <c r="AG5" s="58" t="s">
        <v>240</v>
      </c>
      <c r="AH5" s="58" t="s">
        <v>241</v>
      </c>
      <c r="AI5" s="58" t="s">
        <v>242</v>
      </c>
      <c r="AJ5" s="58" t="s">
        <v>243</v>
      </c>
      <c r="AK5" s="58" t="s">
        <v>244</v>
      </c>
      <c r="AL5" s="58" t="s">
        <v>245</v>
      </c>
      <c r="AM5" s="58" t="s">
        <v>246</v>
      </c>
      <c r="AN5" s="58" t="s">
        <v>247</v>
      </c>
      <c r="AO5" s="66" t="s">
        <v>248</v>
      </c>
      <c r="AP5" s="62" t="s">
        <v>249</v>
      </c>
      <c r="AQ5" s="58" t="s">
        <v>250</v>
      </c>
      <c r="AR5" s="58" t="s">
        <v>251</v>
      </c>
      <c r="AS5" s="58" t="s">
        <v>252</v>
      </c>
      <c r="AT5" s="58" t="s">
        <v>253</v>
      </c>
      <c r="AU5" s="58" t="s">
        <v>254</v>
      </c>
      <c r="AV5" s="58" t="s">
        <v>255</v>
      </c>
      <c r="AW5" s="58" t="s">
        <v>71</v>
      </c>
      <c r="AX5" s="58" t="s">
        <v>256</v>
      </c>
      <c r="AY5" s="58" t="s">
        <v>257</v>
      </c>
      <c r="AZ5" s="58" t="s">
        <v>258</v>
      </c>
      <c r="BA5" s="58" t="s">
        <v>259</v>
      </c>
      <c r="BB5" s="58" t="s">
        <v>260</v>
      </c>
      <c r="BC5" s="58" t="s">
        <v>261</v>
      </c>
      <c r="BD5" s="58" t="s">
        <v>262</v>
      </c>
      <c r="BE5" s="58" t="s">
        <v>263</v>
      </c>
      <c r="BF5" s="58" t="s">
        <v>264</v>
      </c>
      <c r="BG5" s="58" t="s">
        <v>265</v>
      </c>
      <c r="BH5" s="58" t="s">
        <v>266</v>
      </c>
      <c r="BI5" s="58" t="s">
        <v>71</v>
      </c>
      <c r="BJ5" s="58" t="s">
        <v>267</v>
      </c>
      <c r="BK5" s="58" t="s">
        <v>268</v>
      </c>
      <c r="BL5" s="58" t="s">
        <v>269</v>
      </c>
      <c r="BM5" s="58" t="s">
        <v>270</v>
      </c>
      <c r="BN5" s="58" t="s">
        <v>71</v>
      </c>
      <c r="BO5" s="58" t="s">
        <v>271</v>
      </c>
      <c r="BP5" s="58" t="s">
        <v>272</v>
      </c>
      <c r="BQ5" s="58" t="s">
        <v>273</v>
      </c>
      <c r="BR5" s="58" t="s">
        <v>274</v>
      </c>
      <c r="BS5" s="58" t="s">
        <v>275</v>
      </c>
      <c r="BT5" s="58" t="s">
        <v>276</v>
      </c>
      <c r="BU5" s="58" t="s">
        <v>277</v>
      </c>
      <c r="BV5" s="58" t="s">
        <v>278</v>
      </c>
      <c r="BW5" s="58" t="s">
        <v>279</v>
      </c>
      <c r="BX5" s="58" t="s">
        <v>280</v>
      </c>
      <c r="BY5" s="58" t="s">
        <v>281</v>
      </c>
      <c r="BZ5" s="58" t="s">
        <v>282</v>
      </c>
      <c r="CA5" s="58" t="s">
        <v>71</v>
      </c>
      <c r="CB5" s="58" t="s">
        <v>283</v>
      </c>
      <c r="CC5" s="58" t="s">
        <v>284</v>
      </c>
      <c r="CD5" s="58" t="s">
        <v>285</v>
      </c>
      <c r="CE5" s="58" t="s">
        <v>286</v>
      </c>
      <c r="CF5" s="58" t="s">
        <v>287</v>
      </c>
      <c r="CG5" s="58" t="s">
        <v>288</v>
      </c>
      <c r="CH5" s="58" t="s">
        <v>289</v>
      </c>
      <c r="CI5" s="58" t="s">
        <v>290</v>
      </c>
      <c r="CJ5" s="58" t="s">
        <v>291</v>
      </c>
      <c r="CK5" s="58" t="s">
        <v>292</v>
      </c>
      <c r="CL5" s="58" t="s">
        <v>293</v>
      </c>
      <c r="CM5" s="58" t="s">
        <v>294</v>
      </c>
      <c r="CN5" s="58" t="s">
        <v>295</v>
      </c>
      <c r="CO5" s="58" t="s">
        <v>280</v>
      </c>
      <c r="CP5" s="58" t="s">
        <v>281</v>
      </c>
      <c r="CQ5" s="58" t="s">
        <v>296</v>
      </c>
      <c r="CR5" s="58" t="s">
        <v>71</v>
      </c>
      <c r="CS5" s="58" t="s">
        <v>297</v>
      </c>
      <c r="CT5" s="58" t="s">
        <v>298</v>
      </c>
      <c r="CU5" s="58" t="s">
        <v>71</v>
      </c>
      <c r="CV5" s="58" t="s">
        <v>299</v>
      </c>
      <c r="CW5" s="58" t="s">
        <v>300</v>
      </c>
      <c r="CX5" s="66" t="s">
        <v>301</v>
      </c>
      <c r="CY5" s="62" t="s">
        <v>302</v>
      </c>
      <c r="CZ5" s="58" t="s">
        <v>303</v>
      </c>
      <c r="DA5" s="58" t="s">
        <v>71</v>
      </c>
      <c r="DB5" s="58" t="s">
        <v>214</v>
      </c>
      <c r="DC5" s="58" t="s">
        <v>304</v>
      </c>
      <c r="DD5" s="58" t="s">
        <v>71</v>
      </c>
      <c r="DE5" s="58" t="s">
        <v>305</v>
      </c>
      <c r="DF5" s="58" t="s">
        <v>306</v>
      </c>
      <c r="DG5" s="11" t="s">
        <v>307</v>
      </c>
      <c r="DH5" s="11" t="s">
        <v>308</v>
      </c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</row>
    <row r="6" spans="1:243" ht="14.25" customHeight="1">
      <c r="A6" s="36" t="s">
        <v>73</v>
      </c>
      <c r="B6" s="37" t="s">
        <v>74</v>
      </c>
      <c r="C6" s="37" t="s">
        <v>75</v>
      </c>
      <c r="D6" s="18"/>
      <c r="E6" s="18"/>
      <c r="F6" s="13"/>
      <c r="G6" s="1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8"/>
      <c r="V6" s="61"/>
      <c r="W6" s="63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67"/>
      <c r="AP6" s="63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67"/>
      <c r="CY6" s="63"/>
      <c r="CZ6" s="59"/>
      <c r="DA6" s="59"/>
      <c r="DB6" s="59"/>
      <c r="DC6" s="59"/>
      <c r="DD6" s="59"/>
      <c r="DE6" s="59"/>
      <c r="DF6" s="59"/>
      <c r="DG6" s="13"/>
      <c r="DH6" s="13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ht="14.25" customHeight="1">
      <c r="A7" s="22"/>
      <c r="B7" s="22"/>
      <c r="C7" s="22"/>
      <c r="D7" s="22"/>
      <c r="E7" s="22" t="s">
        <v>76</v>
      </c>
      <c r="F7" s="50">
        <f aca="true" t="shared" si="0" ref="F7:BQ7">F8</f>
        <v>4269237</v>
      </c>
      <c r="G7" s="50">
        <f t="shared" si="0"/>
        <v>2912204.7199999993</v>
      </c>
      <c r="H7" s="50">
        <f t="shared" si="0"/>
        <v>1020192</v>
      </c>
      <c r="I7" s="50">
        <f t="shared" si="0"/>
        <v>900396</v>
      </c>
      <c r="J7" s="50">
        <f t="shared" si="0"/>
        <v>0</v>
      </c>
      <c r="K7" s="50">
        <f t="shared" si="0"/>
        <v>0</v>
      </c>
      <c r="L7" s="50">
        <f t="shared" si="0"/>
        <v>36432</v>
      </c>
      <c r="M7" s="50">
        <f t="shared" si="0"/>
        <v>303472.8</v>
      </c>
      <c r="N7" s="50">
        <f t="shared" si="0"/>
        <v>0</v>
      </c>
      <c r="O7" s="50">
        <f t="shared" si="0"/>
        <v>175963.08000000002</v>
      </c>
      <c r="P7" s="50">
        <f t="shared" si="0"/>
        <v>55760</v>
      </c>
      <c r="Q7" s="50">
        <f t="shared" si="0"/>
        <v>1470</v>
      </c>
      <c r="R7" s="50">
        <f t="shared" si="0"/>
        <v>418518.84</v>
      </c>
      <c r="S7" s="50">
        <f t="shared" si="0"/>
        <v>0</v>
      </c>
      <c r="T7" s="50">
        <f t="shared" si="0"/>
        <v>0</v>
      </c>
      <c r="U7" s="64">
        <f t="shared" si="0"/>
        <v>1306032.28</v>
      </c>
      <c r="V7" s="65">
        <f t="shared" si="0"/>
        <v>114706.44</v>
      </c>
      <c r="W7" s="39">
        <f t="shared" si="0"/>
        <v>95000</v>
      </c>
      <c r="X7" s="50">
        <f t="shared" si="0"/>
        <v>0</v>
      </c>
      <c r="Y7" s="50">
        <f t="shared" si="0"/>
        <v>2000</v>
      </c>
      <c r="Z7" s="50">
        <f t="shared" si="0"/>
        <v>10000</v>
      </c>
      <c r="AA7" s="50">
        <f t="shared" si="0"/>
        <v>20000</v>
      </c>
      <c r="AB7" s="50">
        <f t="shared" si="0"/>
        <v>65000</v>
      </c>
      <c r="AC7" s="50">
        <f t="shared" si="0"/>
        <v>0</v>
      </c>
      <c r="AD7" s="42">
        <f t="shared" si="0"/>
        <v>150000</v>
      </c>
      <c r="AE7" s="39">
        <f t="shared" si="0"/>
        <v>137647.12</v>
      </c>
      <c r="AF7" s="50">
        <f t="shared" si="0"/>
        <v>0</v>
      </c>
      <c r="AG7" s="50">
        <f t="shared" si="0"/>
        <v>120000</v>
      </c>
      <c r="AH7" s="42">
        <f t="shared" si="0"/>
        <v>15000</v>
      </c>
      <c r="AI7" s="39">
        <f t="shared" si="0"/>
        <v>1000</v>
      </c>
      <c r="AJ7" s="50">
        <f t="shared" si="0"/>
        <v>114000</v>
      </c>
      <c r="AK7" s="50">
        <f t="shared" si="0"/>
        <v>970</v>
      </c>
      <c r="AL7" s="50">
        <f t="shared" si="0"/>
        <v>0</v>
      </c>
      <c r="AM7" s="50">
        <f t="shared" si="0"/>
        <v>0</v>
      </c>
      <c r="AN7" s="50">
        <f t="shared" si="0"/>
        <v>0</v>
      </c>
      <c r="AO7" s="50">
        <f t="shared" si="0"/>
        <v>31500</v>
      </c>
      <c r="AP7" s="50">
        <f t="shared" si="0"/>
        <v>15000</v>
      </c>
      <c r="AQ7" s="50">
        <f t="shared" si="0"/>
        <v>35322.96</v>
      </c>
      <c r="AR7" s="50">
        <f t="shared" si="0"/>
        <v>30605.76</v>
      </c>
      <c r="AS7" s="42">
        <f t="shared" si="0"/>
        <v>88000</v>
      </c>
      <c r="AT7" s="39">
        <f t="shared" si="0"/>
        <v>202680</v>
      </c>
      <c r="AU7" s="50">
        <f t="shared" si="0"/>
        <v>0</v>
      </c>
      <c r="AV7" s="42">
        <f t="shared" si="0"/>
        <v>57600</v>
      </c>
      <c r="AW7" s="39">
        <f t="shared" si="0"/>
        <v>0</v>
      </c>
      <c r="AX7" s="50">
        <f t="shared" si="0"/>
        <v>0</v>
      </c>
      <c r="AY7" s="50">
        <f t="shared" si="0"/>
        <v>0</v>
      </c>
      <c r="AZ7" s="50">
        <f t="shared" si="0"/>
        <v>0</v>
      </c>
      <c r="BA7" s="50">
        <f t="shared" si="0"/>
        <v>0</v>
      </c>
      <c r="BB7" s="50">
        <f t="shared" si="0"/>
        <v>0</v>
      </c>
      <c r="BC7" s="50">
        <f t="shared" si="0"/>
        <v>0</v>
      </c>
      <c r="BD7" s="50">
        <f t="shared" si="0"/>
        <v>0</v>
      </c>
      <c r="BE7" s="50">
        <f t="shared" si="0"/>
        <v>0</v>
      </c>
      <c r="BF7" s="50">
        <f t="shared" si="0"/>
        <v>0</v>
      </c>
      <c r="BG7" s="50">
        <f t="shared" si="0"/>
        <v>0</v>
      </c>
      <c r="BH7" s="50">
        <f t="shared" si="0"/>
        <v>0</v>
      </c>
      <c r="BI7" s="50">
        <f t="shared" si="0"/>
        <v>0</v>
      </c>
      <c r="BJ7" s="50">
        <f t="shared" si="0"/>
        <v>0</v>
      </c>
      <c r="BK7" s="50">
        <f t="shared" si="0"/>
        <v>0</v>
      </c>
      <c r="BL7" s="50">
        <f t="shared" si="0"/>
        <v>0</v>
      </c>
      <c r="BM7" s="50">
        <f t="shared" si="0"/>
        <v>0</v>
      </c>
      <c r="BN7" s="50">
        <f t="shared" si="0"/>
        <v>0</v>
      </c>
      <c r="BO7" s="50">
        <f t="shared" si="0"/>
        <v>0</v>
      </c>
      <c r="BP7" s="50">
        <f t="shared" si="0"/>
        <v>0</v>
      </c>
      <c r="BQ7" s="50">
        <f t="shared" si="0"/>
        <v>0</v>
      </c>
      <c r="BR7" s="50">
        <f aca="true" t="shared" si="1" ref="BR7:DH7">BR8</f>
        <v>0</v>
      </c>
      <c r="BS7" s="50">
        <f t="shared" si="1"/>
        <v>0</v>
      </c>
      <c r="BT7" s="50">
        <f t="shared" si="1"/>
        <v>0</v>
      </c>
      <c r="BU7" s="50">
        <f t="shared" si="1"/>
        <v>0</v>
      </c>
      <c r="BV7" s="50">
        <f t="shared" si="1"/>
        <v>0</v>
      </c>
      <c r="BW7" s="50">
        <f t="shared" si="1"/>
        <v>0</v>
      </c>
      <c r="BX7" s="50">
        <f t="shared" si="1"/>
        <v>0</v>
      </c>
      <c r="BY7" s="50">
        <f t="shared" si="1"/>
        <v>0</v>
      </c>
      <c r="BZ7" s="50">
        <f t="shared" si="1"/>
        <v>0</v>
      </c>
      <c r="CA7" s="42">
        <f t="shared" si="1"/>
        <v>51000</v>
      </c>
      <c r="CB7" s="39">
        <f t="shared" si="1"/>
        <v>0</v>
      </c>
      <c r="CC7" s="50">
        <f t="shared" si="1"/>
        <v>51000</v>
      </c>
      <c r="CD7" s="42">
        <f t="shared" si="1"/>
        <v>0</v>
      </c>
      <c r="CE7" s="39">
        <f t="shared" si="1"/>
        <v>0</v>
      </c>
      <c r="CF7" s="50">
        <f t="shared" si="1"/>
        <v>0</v>
      </c>
      <c r="CG7" s="42">
        <f t="shared" si="1"/>
        <v>0</v>
      </c>
      <c r="CH7" s="39">
        <f t="shared" si="1"/>
        <v>0</v>
      </c>
      <c r="CI7" s="50">
        <f t="shared" si="1"/>
        <v>0</v>
      </c>
      <c r="CJ7" s="50">
        <f t="shared" si="1"/>
        <v>0</v>
      </c>
      <c r="CK7" s="50">
        <f t="shared" si="1"/>
        <v>0</v>
      </c>
      <c r="CL7" s="50">
        <f t="shared" si="1"/>
        <v>0</v>
      </c>
      <c r="CM7" s="50">
        <f t="shared" si="1"/>
        <v>0</v>
      </c>
      <c r="CN7" s="50">
        <f t="shared" si="1"/>
        <v>0</v>
      </c>
      <c r="CO7" s="50">
        <f t="shared" si="1"/>
        <v>0</v>
      </c>
      <c r="CP7" s="50">
        <f t="shared" si="1"/>
        <v>0</v>
      </c>
      <c r="CQ7" s="42">
        <f t="shared" si="1"/>
        <v>0</v>
      </c>
      <c r="CR7" s="39">
        <f t="shared" si="1"/>
        <v>0</v>
      </c>
      <c r="CS7" s="50">
        <f t="shared" si="1"/>
        <v>0</v>
      </c>
      <c r="CT7" s="50">
        <f t="shared" si="1"/>
        <v>0</v>
      </c>
      <c r="CU7" s="50">
        <f t="shared" si="1"/>
        <v>0</v>
      </c>
      <c r="CV7" s="50">
        <f t="shared" si="1"/>
        <v>0</v>
      </c>
      <c r="CW7" s="50">
        <f t="shared" si="1"/>
        <v>0</v>
      </c>
      <c r="CX7" s="50">
        <f t="shared" si="1"/>
        <v>0</v>
      </c>
      <c r="CY7" s="50">
        <f t="shared" si="1"/>
        <v>0</v>
      </c>
      <c r="CZ7" s="50">
        <f t="shared" si="1"/>
        <v>0</v>
      </c>
      <c r="DA7" s="50">
        <f t="shared" si="1"/>
        <v>0</v>
      </c>
      <c r="DB7" s="50">
        <f t="shared" si="1"/>
        <v>0</v>
      </c>
      <c r="DC7" s="50">
        <f t="shared" si="1"/>
        <v>0</v>
      </c>
      <c r="DD7" s="50">
        <f t="shared" si="1"/>
        <v>0</v>
      </c>
      <c r="DE7" s="50">
        <f t="shared" si="1"/>
        <v>0</v>
      </c>
      <c r="DF7" s="50">
        <f t="shared" si="1"/>
        <v>0</v>
      </c>
      <c r="DG7" s="50">
        <f t="shared" si="1"/>
        <v>0</v>
      </c>
      <c r="DH7" s="42">
        <f t="shared" si="1"/>
        <v>0</v>
      </c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ht="14.25" customHeight="1">
      <c r="A8" s="22"/>
      <c r="B8" s="22"/>
      <c r="C8" s="22"/>
      <c r="D8" s="22" t="s">
        <v>77</v>
      </c>
      <c r="E8" s="22" t="s">
        <v>78</v>
      </c>
      <c r="F8" s="50">
        <f aca="true" t="shared" si="2" ref="F8:BQ8">F9</f>
        <v>4269237</v>
      </c>
      <c r="G8" s="50">
        <f t="shared" si="2"/>
        <v>2912204.7199999993</v>
      </c>
      <c r="H8" s="50">
        <f t="shared" si="2"/>
        <v>1020192</v>
      </c>
      <c r="I8" s="50">
        <f t="shared" si="2"/>
        <v>900396</v>
      </c>
      <c r="J8" s="50">
        <f t="shared" si="2"/>
        <v>0</v>
      </c>
      <c r="K8" s="50">
        <f t="shared" si="2"/>
        <v>0</v>
      </c>
      <c r="L8" s="50">
        <f t="shared" si="2"/>
        <v>36432</v>
      </c>
      <c r="M8" s="50">
        <f t="shared" si="2"/>
        <v>303472.8</v>
      </c>
      <c r="N8" s="50">
        <f t="shared" si="2"/>
        <v>0</v>
      </c>
      <c r="O8" s="50">
        <f t="shared" si="2"/>
        <v>175963.08000000002</v>
      </c>
      <c r="P8" s="50">
        <f t="shared" si="2"/>
        <v>55760</v>
      </c>
      <c r="Q8" s="50">
        <f t="shared" si="2"/>
        <v>1470</v>
      </c>
      <c r="R8" s="50">
        <f t="shared" si="2"/>
        <v>418518.84</v>
      </c>
      <c r="S8" s="50">
        <f t="shared" si="2"/>
        <v>0</v>
      </c>
      <c r="T8" s="50">
        <f t="shared" si="2"/>
        <v>0</v>
      </c>
      <c r="U8" s="64">
        <f t="shared" si="2"/>
        <v>1306032.28</v>
      </c>
      <c r="V8" s="65">
        <f t="shared" si="2"/>
        <v>114706.44</v>
      </c>
      <c r="W8" s="39">
        <f t="shared" si="2"/>
        <v>95000</v>
      </c>
      <c r="X8" s="50">
        <f t="shared" si="2"/>
        <v>0</v>
      </c>
      <c r="Y8" s="50">
        <f t="shared" si="2"/>
        <v>2000</v>
      </c>
      <c r="Z8" s="50">
        <f t="shared" si="2"/>
        <v>10000</v>
      </c>
      <c r="AA8" s="50">
        <f t="shared" si="2"/>
        <v>20000</v>
      </c>
      <c r="AB8" s="50">
        <f t="shared" si="2"/>
        <v>65000</v>
      </c>
      <c r="AC8" s="50">
        <f t="shared" si="2"/>
        <v>0</v>
      </c>
      <c r="AD8" s="42">
        <f t="shared" si="2"/>
        <v>150000</v>
      </c>
      <c r="AE8" s="39">
        <f t="shared" si="2"/>
        <v>137647.12</v>
      </c>
      <c r="AF8" s="50">
        <f t="shared" si="2"/>
        <v>0</v>
      </c>
      <c r="AG8" s="50">
        <f t="shared" si="2"/>
        <v>120000</v>
      </c>
      <c r="AH8" s="42">
        <f t="shared" si="2"/>
        <v>15000</v>
      </c>
      <c r="AI8" s="39">
        <f t="shared" si="2"/>
        <v>1000</v>
      </c>
      <c r="AJ8" s="50">
        <f t="shared" si="2"/>
        <v>114000</v>
      </c>
      <c r="AK8" s="50">
        <f t="shared" si="2"/>
        <v>970</v>
      </c>
      <c r="AL8" s="50">
        <f t="shared" si="2"/>
        <v>0</v>
      </c>
      <c r="AM8" s="50">
        <f t="shared" si="2"/>
        <v>0</v>
      </c>
      <c r="AN8" s="50">
        <f t="shared" si="2"/>
        <v>0</v>
      </c>
      <c r="AO8" s="50">
        <f t="shared" si="2"/>
        <v>31500</v>
      </c>
      <c r="AP8" s="50">
        <f t="shared" si="2"/>
        <v>15000</v>
      </c>
      <c r="AQ8" s="50">
        <f t="shared" si="2"/>
        <v>35322.96</v>
      </c>
      <c r="AR8" s="50">
        <f t="shared" si="2"/>
        <v>30605.76</v>
      </c>
      <c r="AS8" s="42">
        <f t="shared" si="2"/>
        <v>88000</v>
      </c>
      <c r="AT8" s="39">
        <f t="shared" si="2"/>
        <v>202680</v>
      </c>
      <c r="AU8" s="50">
        <f t="shared" si="2"/>
        <v>0</v>
      </c>
      <c r="AV8" s="42">
        <f t="shared" si="2"/>
        <v>57600</v>
      </c>
      <c r="AW8" s="39">
        <f t="shared" si="2"/>
        <v>0</v>
      </c>
      <c r="AX8" s="50">
        <f t="shared" si="2"/>
        <v>0</v>
      </c>
      <c r="AY8" s="50">
        <f t="shared" si="2"/>
        <v>0</v>
      </c>
      <c r="AZ8" s="50">
        <f t="shared" si="2"/>
        <v>0</v>
      </c>
      <c r="BA8" s="50">
        <f t="shared" si="2"/>
        <v>0</v>
      </c>
      <c r="BB8" s="50">
        <f t="shared" si="2"/>
        <v>0</v>
      </c>
      <c r="BC8" s="50">
        <f t="shared" si="2"/>
        <v>0</v>
      </c>
      <c r="BD8" s="50">
        <f t="shared" si="2"/>
        <v>0</v>
      </c>
      <c r="BE8" s="50">
        <f t="shared" si="2"/>
        <v>0</v>
      </c>
      <c r="BF8" s="50">
        <f t="shared" si="2"/>
        <v>0</v>
      </c>
      <c r="BG8" s="50">
        <f t="shared" si="2"/>
        <v>0</v>
      </c>
      <c r="BH8" s="50">
        <f t="shared" si="2"/>
        <v>0</v>
      </c>
      <c r="BI8" s="50">
        <f t="shared" si="2"/>
        <v>0</v>
      </c>
      <c r="BJ8" s="50">
        <f t="shared" si="2"/>
        <v>0</v>
      </c>
      <c r="BK8" s="50">
        <f t="shared" si="2"/>
        <v>0</v>
      </c>
      <c r="BL8" s="50">
        <f t="shared" si="2"/>
        <v>0</v>
      </c>
      <c r="BM8" s="50">
        <f t="shared" si="2"/>
        <v>0</v>
      </c>
      <c r="BN8" s="50">
        <f t="shared" si="2"/>
        <v>0</v>
      </c>
      <c r="BO8" s="50">
        <f t="shared" si="2"/>
        <v>0</v>
      </c>
      <c r="BP8" s="50">
        <f t="shared" si="2"/>
        <v>0</v>
      </c>
      <c r="BQ8" s="50">
        <f t="shared" si="2"/>
        <v>0</v>
      </c>
      <c r="BR8" s="50">
        <f aca="true" t="shared" si="3" ref="BR8:DH8">BR9</f>
        <v>0</v>
      </c>
      <c r="BS8" s="50">
        <f t="shared" si="3"/>
        <v>0</v>
      </c>
      <c r="BT8" s="50">
        <f t="shared" si="3"/>
        <v>0</v>
      </c>
      <c r="BU8" s="50">
        <f t="shared" si="3"/>
        <v>0</v>
      </c>
      <c r="BV8" s="50">
        <f t="shared" si="3"/>
        <v>0</v>
      </c>
      <c r="BW8" s="50">
        <f t="shared" si="3"/>
        <v>0</v>
      </c>
      <c r="BX8" s="50">
        <f t="shared" si="3"/>
        <v>0</v>
      </c>
      <c r="BY8" s="50">
        <f t="shared" si="3"/>
        <v>0</v>
      </c>
      <c r="BZ8" s="50">
        <f t="shared" si="3"/>
        <v>0</v>
      </c>
      <c r="CA8" s="42">
        <f t="shared" si="3"/>
        <v>51000</v>
      </c>
      <c r="CB8" s="39">
        <f t="shared" si="3"/>
        <v>0</v>
      </c>
      <c r="CC8" s="50">
        <f t="shared" si="3"/>
        <v>51000</v>
      </c>
      <c r="CD8" s="42">
        <f t="shared" si="3"/>
        <v>0</v>
      </c>
      <c r="CE8" s="39">
        <f t="shared" si="3"/>
        <v>0</v>
      </c>
      <c r="CF8" s="50">
        <f t="shared" si="3"/>
        <v>0</v>
      </c>
      <c r="CG8" s="42">
        <f t="shared" si="3"/>
        <v>0</v>
      </c>
      <c r="CH8" s="39">
        <f t="shared" si="3"/>
        <v>0</v>
      </c>
      <c r="CI8" s="50">
        <f t="shared" si="3"/>
        <v>0</v>
      </c>
      <c r="CJ8" s="50">
        <f t="shared" si="3"/>
        <v>0</v>
      </c>
      <c r="CK8" s="50">
        <f t="shared" si="3"/>
        <v>0</v>
      </c>
      <c r="CL8" s="50">
        <f t="shared" si="3"/>
        <v>0</v>
      </c>
      <c r="CM8" s="50">
        <f t="shared" si="3"/>
        <v>0</v>
      </c>
      <c r="CN8" s="50">
        <f t="shared" si="3"/>
        <v>0</v>
      </c>
      <c r="CO8" s="50">
        <f t="shared" si="3"/>
        <v>0</v>
      </c>
      <c r="CP8" s="50">
        <f t="shared" si="3"/>
        <v>0</v>
      </c>
      <c r="CQ8" s="42">
        <f t="shared" si="3"/>
        <v>0</v>
      </c>
      <c r="CR8" s="39">
        <f t="shared" si="3"/>
        <v>0</v>
      </c>
      <c r="CS8" s="50">
        <f t="shared" si="3"/>
        <v>0</v>
      </c>
      <c r="CT8" s="50">
        <f t="shared" si="3"/>
        <v>0</v>
      </c>
      <c r="CU8" s="50">
        <f t="shared" si="3"/>
        <v>0</v>
      </c>
      <c r="CV8" s="50">
        <f t="shared" si="3"/>
        <v>0</v>
      </c>
      <c r="CW8" s="50">
        <f t="shared" si="3"/>
        <v>0</v>
      </c>
      <c r="CX8" s="50">
        <f t="shared" si="3"/>
        <v>0</v>
      </c>
      <c r="CY8" s="50">
        <f t="shared" si="3"/>
        <v>0</v>
      </c>
      <c r="CZ8" s="50">
        <f t="shared" si="3"/>
        <v>0</v>
      </c>
      <c r="DA8" s="50">
        <f t="shared" si="3"/>
        <v>0</v>
      </c>
      <c r="DB8" s="50">
        <f t="shared" si="3"/>
        <v>0</v>
      </c>
      <c r="DC8" s="50">
        <f t="shared" si="3"/>
        <v>0</v>
      </c>
      <c r="DD8" s="50">
        <f t="shared" si="3"/>
        <v>0</v>
      </c>
      <c r="DE8" s="50">
        <f t="shared" si="3"/>
        <v>0</v>
      </c>
      <c r="DF8" s="50">
        <f t="shared" si="3"/>
        <v>0</v>
      </c>
      <c r="DG8" s="50">
        <f t="shared" si="3"/>
        <v>0</v>
      </c>
      <c r="DH8" s="42">
        <f t="shared" si="3"/>
        <v>0</v>
      </c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14.25" customHeight="1">
      <c r="A9" s="22"/>
      <c r="B9" s="22"/>
      <c r="C9" s="22"/>
      <c r="D9" s="22" t="s">
        <v>79</v>
      </c>
      <c r="E9" s="22" t="s">
        <v>80</v>
      </c>
      <c r="F9" s="50">
        <f aca="true" t="shared" si="4" ref="F9:BQ9">SUM(F10:F18)</f>
        <v>4269237</v>
      </c>
      <c r="G9" s="50">
        <f t="shared" si="4"/>
        <v>2912204.7199999993</v>
      </c>
      <c r="H9" s="50">
        <f t="shared" si="4"/>
        <v>1020192</v>
      </c>
      <c r="I9" s="50">
        <f t="shared" si="4"/>
        <v>900396</v>
      </c>
      <c r="J9" s="50">
        <f t="shared" si="4"/>
        <v>0</v>
      </c>
      <c r="K9" s="50">
        <f t="shared" si="4"/>
        <v>0</v>
      </c>
      <c r="L9" s="50">
        <f t="shared" si="4"/>
        <v>36432</v>
      </c>
      <c r="M9" s="50">
        <f t="shared" si="4"/>
        <v>303472.8</v>
      </c>
      <c r="N9" s="50">
        <f t="shared" si="4"/>
        <v>0</v>
      </c>
      <c r="O9" s="50">
        <f t="shared" si="4"/>
        <v>175963.08000000002</v>
      </c>
      <c r="P9" s="50">
        <f t="shared" si="4"/>
        <v>55760</v>
      </c>
      <c r="Q9" s="50">
        <f t="shared" si="4"/>
        <v>1470</v>
      </c>
      <c r="R9" s="50">
        <f t="shared" si="4"/>
        <v>418518.84</v>
      </c>
      <c r="S9" s="50">
        <f t="shared" si="4"/>
        <v>0</v>
      </c>
      <c r="T9" s="50">
        <f t="shared" si="4"/>
        <v>0</v>
      </c>
      <c r="U9" s="64">
        <f t="shared" si="4"/>
        <v>1306032.28</v>
      </c>
      <c r="V9" s="65">
        <f t="shared" si="4"/>
        <v>114706.44</v>
      </c>
      <c r="W9" s="39">
        <f t="shared" si="4"/>
        <v>95000</v>
      </c>
      <c r="X9" s="50">
        <f t="shared" si="4"/>
        <v>0</v>
      </c>
      <c r="Y9" s="50">
        <f t="shared" si="4"/>
        <v>2000</v>
      </c>
      <c r="Z9" s="50">
        <f t="shared" si="4"/>
        <v>10000</v>
      </c>
      <c r="AA9" s="50">
        <f t="shared" si="4"/>
        <v>20000</v>
      </c>
      <c r="AB9" s="50">
        <f t="shared" si="4"/>
        <v>65000</v>
      </c>
      <c r="AC9" s="50">
        <f t="shared" si="4"/>
        <v>0</v>
      </c>
      <c r="AD9" s="42">
        <f t="shared" si="4"/>
        <v>150000</v>
      </c>
      <c r="AE9" s="39">
        <f t="shared" si="4"/>
        <v>137647.12</v>
      </c>
      <c r="AF9" s="50">
        <f t="shared" si="4"/>
        <v>0</v>
      </c>
      <c r="AG9" s="50">
        <f t="shared" si="4"/>
        <v>120000</v>
      </c>
      <c r="AH9" s="42">
        <f t="shared" si="4"/>
        <v>15000</v>
      </c>
      <c r="AI9" s="39">
        <f t="shared" si="4"/>
        <v>1000</v>
      </c>
      <c r="AJ9" s="50">
        <f t="shared" si="4"/>
        <v>114000</v>
      </c>
      <c r="AK9" s="50">
        <f t="shared" si="4"/>
        <v>970</v>
      </c>
      <c r="AL9" s="50">
        <f t="shared" si="4"/>
        <v>0</v>
      </c>
      <c r="AM9" s="50">
        <f t="shared" si="4"/>
        <v>0</v>
      </c>
      <c r="AN9" s="50">
        <f t="shared" si="4"/>
        <v>0</v>
      </c>
      <c r="AO9" s="50">
        <f t="shared" si="4"/>
        <v>31500</v>
      </c>
      <c r="AP9" s="50">
        <f t="shared" si="4"/>
        <v>15000</v>
      </c>
      <c r="AQ9" s="50">
        <f t="shared" si="4"/>
        <v>35322.96</v>
      </c>
      <c r="AR9" s="50">
        <f t="shared" si="4"/>
        <v>30605.76</v>
      </c>
      <c r="AS9" s="42">
        <f t="shared" si="4"/>
        <v>88000</v>
      </c>
      <c r="AT9" s="39">
        <f t="shared" si="4"/>
        <v>202680</v>
      </c>
      <c r="AU9" s="50">
        <f t="shared" si="4"/>
        <v>0</v>
      </c>
      <c r="AV9" s="42">
        <f t="shared" si="4"/>
        <v>57600</v>
      </c>
      <c r="AW9" s="39">
        <f t="shared" si="4"/>
        <v>0</v>
      </c>
      <c r="AX9" s="50">
        <f t="shared" si="4"/>
        <v>0</v>
      </c>
      <c r="AY9" s="50">
        <f t="shared" si="4"/>
        <v>0</v>
      </c>
      <c r="AZ9" s="50">
        <f t="shared" si="4"/>
        <v>0</v>
      </c>
      <c r="BA9" s="50">
        <f t="shared" si="4"/>
        <v>0</v>
      </c>
      <c r="BB9" s="50">
        <f t="shared" si="4"/>
        <v>0</v>
      </c>
      <c r="BC9" s="50">
        <f t="shared" si="4"/>
        <v>0</v>
      </c>
      <c r="BD9" s="50">
        <f t="shared" si="4"/>
        <v>0</v>
      </c>
      <c r="BE9" s="50">
        <f t="shared" si="4"/>
        <v>0</v>
      </c>
      <c r="BF9" s="50">
        <f t="shared" si="4"/>
        <v>0</v>
      </c>
      <c r="BG9" s="50">
        <f t="shared" si="4"/>
        <v>0</v>
      </c>
      <c r="BH9" s="50">
        <f t="shared" si="4"/>
        <v>0</v>
      </c>
      <c r="BI9" s="50">
        <f t="shared" si="4"/>
        <v>0</v>
      </c>
      <c r="BJ9" s="50">
        <f t="shared" si="4"/>
        <v>0</v>
      </c>
      <c r="BK9" s="50">
        <f t="shared" si="4"/>
        <v>0</v>
      </c>
      <c r="BL9" s="50">
        <f t="shared" si="4"/>
        <v>0</v>
      </c>
      <c r="BM9" s="50">
        <f t="shared" si="4"/>
        <v>0</v>
      </c>
      <c r="BN9" s="50">
        <f t="shared" si="4"/>
        <v>0</v>
      </c>
      <c r="BO9" s="50">
        <f t="shared" si="4"/>
        <v>0</v>
      </c>
      <c r="BP9" s="50">
        <f t="shared" si="4"/>
        <v>0</v>
      </c>
      <c r="BQ9" s="50">
        <f t="shared" si="4"/>
        <v>0</v>
      </c>
      <c r="BR9" s="50">
        <f aca="true" t="shared" si="5" ref="BR9:DH9">SUM(BR10:BR18)</f>
        <v>0</v>
      </c>
      <c r="BS9" s="50">
        <f t="shared" si="5"/>
        <v>0</v>
      </c>
      <c r="BT9" s="50">
        <f t="shared" si="5"/>
        <v>0</v>
      </c>
      <c r="BU9" s="50">
        <f t="shared" si="5"/>
        <v>0</v>
      </c>
      <c r="BV9" s="50">
        <f t="shared" si="5"/>
        <v>0</v>
      </c>
      <c r="BW9" s="50">
        <f t="shared" si="5"/>
        <v>0</v>
      </c>
      <c r="BX9" s="50">
        <f t="shared" si="5"/>
        <v>0</v>
      </c>
      <c r="BY9" s="50">
        <f t="shared" si="5"/>
        <v>0</v>
      </c>
      <c r="BZ9" s="50">
        <f t="shared" si="5"/>
        <v>0</v>
      </c>
      <c r="CA9" s="42">
        <f t="shared" si="5"/>
        <v>51000</v>
      </c>
      <c r="CB9" s="39">
        <f t="shared" si="5"/>
        <v>0</v>
      </c>
      <c r="CC9" s="50">
        <f t="shared" si="5"/>
        <v>51000</v>
      </c>
      <c r="CD9" s="42">
        <f t="shared" si="5"/>
        <v>0</v>
      </c>
      <c r="CE9" s="39">
        <f t="shared" si="5"/>
        <v>0</v>
      </c>
      <c r="CF9" s="50">
        <f t="shared" si="5"/>
        <v>0</v>
      </c>
      <c r="CG9" s="42">
        <f t="shared" si="5"/>
        <v>0</v>
      </c>
      <c r="CH9" s="39">
        <f t="shared" si="5"/>
        <v>0</v>
      </c>
      <c r="CI9" s="50">
        <f t="shared" si="5"/>
        <v>0</v>
      </c>
      <c r="CJ9" s="50">
        <f t="shared" si="5"/>
        <v>0</v>
      </c>
      <c r="CK9" s="50">
        <f t="shared" si="5"/>
        <v>0</v>
      </c>
      <c r="CL9" s="50">
        <f t="shared" si="5"/>
        <v>0</v>
      </c>
      <c r="CM9" s="50">
        <f t="shared" si="5"/>
        <v>0</v>
      </c>
      <c r="CN9" s="50">
        <f t="shared" si="5"/>
        <v>0</v>
      </c>
      <c r="CO9" s="50">
        <f t="shared" si="5"/>
        <v>0</v>
      </c>
      <c r="CP9" s="50">
        <f t="shared" si="5"/>
        <v>0</v>
      </c>
      <c r="CQ9" s="42">
        <f t="shared" si="5"/>
        <v>0</v>
      </c>
      <c r="CR9" s="39">
        <f t="shared" si="5"/>
        <v>0</v>
      </c>
      <c r="CS9" s="50">
        <f t="shared" si="5"/>
        <v>0</v>
      </c>
      <c r="CT9" s="50">
        <f t="shared" si="5"/>
        <v>0</v>
      </c>
      <c r="CU9" s="50">
        <f t="shared" si="5"/>
        <v>0</v>
      </c>
      <c r="CV9" s="50">
        <f t="shared" si="5"/>
        <v>0</v>
      </c>
      <c r="CW9" s="50">
        <f t="shared" si="5"/>
        <v>0</v>
      </c>
      <c r="CX9" s="50">
        <f t="shared" si="5"/>
        <v>0</v>
      </c>
      <c r="CY9" s="50">
        <f t="shared" si="5"/>
        <v>0</v>
      </c>
      <c r="CZ9" s="50">
        <f t="shared" si="5"/>
        <v>0</v>
      </c>
      <c r="DA9" s="50">
        <f t="shared" si="5"/>
        <v>0</v>
      </c>
      <c r="DB9" s="50">
        <f t="shared" si="5"/>
        <v>0</v>
      </c>
      <c r="DC9" s="50">
        <f t="shared" si="5"/>
        <v>0</v>
      </c>
      <c r="DD9" s="50">
        <f t="shared" si="5"/>
        <v>0</v>
      </c>
      <c r="DE9" s="50">
        <f t="shared" si="5"/>
        <v>0</v>
      </c>
      <c r="DF9" s="50">
        <f t="shared" si="5"/>
        <v>0</v>
      </c>
      <c r="DG9" s="50">
        <f t="shared" si="5"/>
        <v>0</v>
      </c>
      <c r="DH9" s="42">
        <f t="shared" si="5"/>
        <v>0</v>
      </c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ht="14.25" customHeight="1">
      <c r="A10" s="22" t="s">
        <v>81</v>
      </c>
      <c r="B10" s="22" t="s">
        <v>82</v>
      </c>
      <c r="C10" s="22" t="s">
        <v>83</v>
      </c>
      <c r="D10" s="22" t="s">
        <v>84</v>
      </c>
      <c r="E10" s="22" t="s">
        <v>85</v>
      </c>
      <c r="F10" s="50">
        <v>2808431.64</v>
      </c>
      <c r="G10" s="50">
        <v>1855284</v>
      </c>
      <c r="H10" s="50">
        <v>957072</v>
      </c>
      <c r="I10" s="50">
        <v>898212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64">
        <v>953147.64</v>
      </c>
      <c r="V10" s="65">
        <v>114706.44</v>
      </c>
      <c r="W10" s="39">
        <v>35000</v>
      </c>
      <c r="X10" s="50">
        <v>0</v>
      </c>
      <c r="Y10" s="50">
        <v>2000</v>
      </c>
      <c r="Z10" s="50">
        <v>10000</v>
      </c>
      <c r="AA10" s="50">
        <v>20000</v>
      </c>
      <c r="AB10" s="50">
        <v>65000</v>
      </c>
      <c r="AC10" s="50">
        <v>0</v>
      </c>
      <c r="AD10" s="42">
        <v>150000</v>
      </c>
      <c r="AE10" s="39">
        <v>93647.12</v>
      </c>
      <c r="AF10" s="50">
        <v>0</v>
      </c>
      <c r="AG10" s="50">
        <v>18000</v>
      </c>
      <c r="AH10" s="42">
        <v>15000</v>
      </c>
      <c r="AI10" s="39">
        <v>1000</v>
      </c>
      <c r="AJ10" s="50">
        <v>48000</v>
      </c>
      <c r="AK10" s="50">
        <v>970</v>
      </c>
      <c r="AL10" s="50">
        <v>0</v>
      </c>
      <c r="AM10" s="50">
        <v>0</v>
      </c>
      <c r="AN10" s="50">
        <v>0</v>
      </c>
      <c r="AO10" s="50">
        <v>10000</v>
      </c>
      <c r="AP10" s="50">
        <v>15000</v>
      </c>
      <c r="AQ10" s="50">
        <v>33331.92</v>
      </c>
      <c r="AR10" s="50">
        <v>28712.16</v>
      </c>
      <c r="AS10" s="42">
        <v>88000</v>
      </c>
      <c r="AT10" s="39">
        <v>202680</v>
      </c>
      <c r="AU10" s="50">
        <v>0</v>
      </c>
      <c r="AV10" s="42">
        <v>2100</v>
      </c>
      <c r="AW10" s="39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42">
        <v>0</v>
      </c>
      <c r="CB10" s="39">
        <v>0</v>
      </c>
      <c r="CC10" s="50">
        <v>0</v>
      </c>
      <c r="CD10" s="42">
        <v>0</v>
      </c>
      <c r="CE10" s="39">
        <v>0</v>
      </c>
      <c r="CF10" s="50">
        <v>0</v>
      </c>
      <c r="CG10" s="42">
        <v>0</v>
      </c>
      <c r="CH10" s="39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42">
        <v>0</v>
      </c>
      <c r="CR10" s="39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50">
        <v>0</v>
      </c>
      <c r="DG10" s="50">
        <v>0</v>
      </c>
      <c r="DH10" s="42">
        <v>0</v>
      </c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ht="14.25" customHeight="1">
      <c r="A11" s="22" t="s">
        <v>81</v>
      </c>
      <c r="B11" s="22" t="s">
        <v>82</v>
      </c>
      <c r="C11" s="22" t="s">
        <v>86</v>
      </c>
      <c r="D11" s="22" t="s">
        <v>84</v>
      </c>
      <c r="E11" s="22" t="s">
        <v>87</v>
      </c>
      <c r="F11" s="50">
        <v>400000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64">
        <v>349000</v>
      </c>
      <c r="V11" s="65">
        <v>0</v>
      </c>
      <c r="W11" s="39">
        <v>60000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42">
        <v>0</v>
      </c>
      <c r="AE11" s="39">
        <v>44000</v>
      </c>
      <c r="AF11" s="50">
        <v>0</v>
      </c>
      <c r="AG11" s="50">
        <v>102000</v>
      </c>
      <c r="AH11" s="42">
        <v>0</v>
      </c>
      <c r="AI11" s="39">
        <v>0</v>
      </c>
      <c r="AJ11" s="50">
        <v>66000</v>
      </c>
      <c r="AK11" s="50">
        <v>0</v>
      </c>
      <c r="AL11" s="50">
        <v>0</v>
      </c>
      <c r="AM11" s="50">
        <v>0</v>
      </c>
      <c r="AN11" s="50">
        <v>0</v>
      </c>
      <c r="AO11" s="50">
        <v>21500</v>
      </c>
      <c r="AP11" s="50">
        <v>0</v>
      </c>
      <c r="AQ11" s="50">
        <v>0</v>
      </c>
      <c r="AR11" s="50">
        <v>0</v>
      </c>
      <c r="AS11" s="42">
        <v>0</v>
      </c>
      <c r="AT11" s="39">
        <v>0</v>
      </c>
      <c r="AU11" s="50">
        <v>0</v>
      </c>
      <c r="AV11" s="42">
        <v>55500</v>
      </c>
      <c r="AW11" s="39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42">
        <v>51000</v>
      </c>
      <c r="CB11" s="39">
        <v>0</v>
      </c>
      <c r="CC11" s="50">
        <v>51000</v>
      </c>
      <c r="CD11" s="42">
        <v>0</v>
      </c>
      <c r="CE11" s="39">
        <v>0</v>
      </c>
      <c r="CF11" s="50">
        <v>0</v>
      </c>
      <c r="CG11" s="42">
        <v>0</v>
      </c>
      <c r="CH11" s="39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42">
        <v>0</v>
      </c>
      <c r="CR11" s="39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50">
        <v>0</v>
      </c>
      <c r="DG11" s="50">
        <v>0</v>
      </c>
      <c r="DH11" s="42">
        <v>0</v>
      </c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ht="14.25" customHeight="1">
      <c r="A12" s="22" t="s">
        <v>81</v>
      </c>
      <c r="B12" s="22" t="s">
        <v>82</v>
      </c>
      <c r="C12" s="22" t="s">
        <v>88</v>
      </c>
      <c r="D12" s="22" t="s">
        <v>84</v>
      </c>
      <c r="E12" s="22" t="s">
        <v>89</v>
      </c>
      <c r="F12" s="50">
        <v>105620.64</v>
      </c>
      <c r="G12" s="50">
        <v>101736</v>
      </c>
      <c r="H12" s="50">
        <v>63120</v>
      </c>
      <c r="I12" s="50">
        <v>2184</v>
      </c>
      <c r="J12" s="50">
        <v>0</v>
      </c>
      <c r="K12" s="50">
        <v>0</v>
      </c>
      <c r="L12" s="50">
        <v>36432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64">
        <v>3884.64</v>
      </c>
      <c r="V12" s="65">
        <v>0</v>
      </c>
      <c r="W12" s="39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42">
        <v>0</v>
      </c>
      <c r="AE12" s="39">
        <v>0</v>
      </c>
      <c r="AF12" s="50">
        <v>0</v>
      </c>
      <c r="AG12" s="50">
        <v>0</v>
      </c>
      <c r="AH12" s="42">
        <v>0</v>
      </c>
      <c r="AI12" s="39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1991.04</v>
      </c>
      <c r="AR12" s="50">
        <v>1893.6</v>
      </c>
      <c r="AS12" s="42">
        <v>0</v>
      </c>
      <c r="AT12" s="39">
        <v>0</v>
      </c>
      <c r="AU12" s="50">
        <v>0</v>
      </c>
      <c r="AV12" s="42">
        <v>0</v>
      </c>
      <c r="AW12" s="39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42">
        <v>0</v>
      </c>
      <c r="CB12" s="39">
        <v>0</v>
      </c>
      <c r="CC12" s="50">
        <v>0</v>
      </c>
      <c r="CD12" s="42">
        <v>0</v>
      </c>
      <c r="CE12" s="39">
        <v>0</v>
      </c>
      <c r="CF12" s="50">
        <v>0</v>
      </c>
      <c r="CG12" s="42">
        <v>0</v>
      </c>
      <c r="CH12" s="39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42">
        <v>0</v>
      </c>
      <c r="CR12" s="39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50">
        <v>0</v>
      </c>
      <c r="DG12" s="50">
        <v>0</v>
      </c>
      <c r="DH12" s="42">
        <v>0</v>
      </c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4.25" customHeight="1">
      <c r="A13" s="22" t="s">
        <v>90</v>
      </c>
      <c r="B13" s="22" t="s">
        <v>91</v>
      </c>
      <c r="C13" s="22" t="s">
        <v>91</v>
      </c>
      <c r="D13" s="22" t="s">
        <v>84</v>
      </c>
      <c r="E13" s="22" t="s">
        <v>92</v>
      </c>
      <c r="F13" s="50">
        <v>303472.8</v>
      </c>
      <c r="G13" s="50">
        <v>303472.8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303472.8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64">
        <v>0</v>
      </c>
      <c r="V13" s="65">
        <v>0</v>
      </c>
      <c r="W13" s="39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42">
        <v>0</v>
      </c>
      <c r="AE13" s="39">
        <v>0</v>
      </c>
      <c r="AF13" s="50">
        <v>0</v>
      </c>
      <c r="AG13" s="50">
        <v>0</v>
      </c>
      <c r="AH13" s="42">
        <v>0</v>
      </c>
      <c r="AI13" s="39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42">
        <v>0</v>
      </c>
      <c r="AT13" s="39">
        <v>0</v>
      </c>
      <c r="AU13" s="50">
        <v>0</v>
      </c>
      <c r="AV13" s="42">
        <v>0</v>
      </c>
      <c r="AW13" s="39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42">
        <v>0</v>
      </c>
      <c r="CB13" s="39">
        <v>0</v>
      </c>
      <c r="CC13" s="50">
        <v>0</v>
      </c>
      <c r="CD13" s="42">
        <v>0</v>
      </c>
      <c r="CE13" s="39">
        <v>0</v>
      </c>
      <c r="CF13" s="50">
        <v>0</v>
      </c>
      <c r="CG13" s="42">
        <v>0</v>
      </c>
      <c r="CH13" s="39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42">
        <v>0</v>
      </c>
      <c r="CR13" s="39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50">
        <v>0</v>
      </c>
      <c r="DG13" s="50">
        <v>0</v>
      </c>
      <c r="DH13" s="42">
        <v>0</v>
      </c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4.25" customHeight="1">
      <c r="A14" s="22" t="s">
        <v>90</v>
      </c>
      <c r="B14" s="22" t="s">
        <v>93</v>
      </c>
      <c r="C14" s="22" t="s">
        <v>93</v>
      </c>
      <c r="D14" s="22" t="s">
        <v>84</v>
      </c>
      <c r="E14" s="22" t="s">
        <v>94</v>
      </c>
      <c r="F14" s="50">
        <v>1470</v>
      </c>
      <c r="G14" s="50">
        <v>1470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1470</v>
      </c>
      <c r="R14" s="50">
        <v>0</v>
      </c>
      <c r="S14" s="50">
        <v>0</v>
      </c>
      <c r="T14" s="50">
        <v>0</v>
      </c>
      <c r="U14" s="64">
        <v>0</v>
      </c>
      <c r="V14" s="65">
        <v>0</v>
      </c>
      <c r="W14" s="39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42">
        <v>0</v>
      </c>
      <c r="AE14" s="39">
        <v>0</v>
      </c>
      <c r="AF14" s="50">
        <v>0</v>
      </c>
      <c r="AG14" s="50">
        <v>0</v>
      </c>
      <c r="AH14" s="42">
        <v>0</v>
      </c>
      <c r="AI14" s="39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42">
        <v>0</v>
      </c>
      <c r="AT14" s="39">
        <v>0</v>
      </c>
      <c r="AU14" s="50">
        <v>0</v>
      </c>
      <c r="AV14" s="42">
        <v>0</v>
      </c>
      <c r="AW14" s="39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42">
        <v>0</v>
      </c>
      <c r="CB14" s="39">
        <v>0</v>
      </c>
      <c r="CC14" s="50">
        <v>0</v>
      </c>
      <c r="CD14" s="42">
        <v>0</v>
      </c>
      <c r="CE14" s="39">
        <v>0</v>
      </c>
      <c r="CF14" s="50">
        <v>0</v>
      </c>
      <c r="CG14" s="42">
        <v>0</v>
      </c>
      <c r="CH14" s="39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42">
        <v>0</v>
      </c>
      <c r="CR14" s="39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50">
        <v>0</v>
      </c>
      <c r="DG14" s="50">
        <v>0</v>
      </c>
      <c r="DH14" s="42">
        <v>0</v>
      </c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4.25" customHeight="1">
      <c r="A15" s="22" t="s">
        <v>95</v>
      </c>
      <c r="B15" s="22" t="s">
        <v>82</v>
      </c>
      <c r="C15" s="22" t="s">
        <v>83</v>
      </c>
      <c r="D15" s="22" t="s">
        <v>84</v>
      </c>
      <c r="E15" s="22" t="s">
        <v>96</v>
      </c>
      <c r="F15" s="50">
        <v>164324.76</v>
      </c>
      <c r="G15" s="50">
        <v>164324.76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164324.76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64">
        <v>0</v>
      </c>
      <c r="V15" s="65">
        <v>0</v>
      </c>
      <c r="W15" s="39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42">
        <v>0</v>
      </c>
      <c r="AE15" s="39">
        <v>0</v>
      </c>
      <c r="AF15" s="50">
        <v>0</v>
      </c>
      <c r="AG15" s="50">
        <v>0</v>
      </c>
      <c r="AH15" s="42">
        <v>0</v>
      </c>
      <c r="AI15" s="39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42">
        <v>0</v>
      </c>
      <c r="AT15" s="39">
        <v>0</v>
      </c>
      <c r="AU15" s="50">
        <v>0</v>
      </c>
      <c r="AV15" s="42">
        <v>0</v>
      </c>
      <c r="AW15" s="39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42">
        <v>0</v>
      </c>
      <c r="CB15" s="39">
        <v>0</v>
      </c>
      <c r="CC15" s="50">
        <v>0</v>
      </c>
      <c r="CD15" s="42">
        <v>0</v>
      </c>
      <c r="CE15" s="39">
        <v>0</v>
      </c>
      <c r="CF15" s="50">
        <v>0</v>
      </c>
      <c r="CG15" s="42">
        <v>0</v>
      </c>
      <c r="CH15" s="39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42">
        <v>0</v>
      </c>
      <c r="CR15" s="39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50">
        <v>0</v>
      </c>
      <c r="DG15" s="50">
        <v>0</v>
      </c>
      <c r="DH15" s="42">
        <v>0</v>
      </c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ht="14.25" customHeight="1">
      <c r="A16" s="22" t="s">
        <v>95</v>
      </c>
      <c r="B16" s="22" t="s">
        <v>82</v>
      </c>
      <c r="C16" s="22" t="s">
        <v>86</v>
      </c>
      <c r="D16" s="22" t="s">
        <v>84</v>
      </c>
      <c r="E16" s="22" t="s">
        <v>97</v>
      </c>
      <c r="F16" s="50">
        <v>11638.32</v>
      </c>
      <c r="G16" s="50">
        <v>11638.32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11638.32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64">
        <v>0</v>
      </c>
      <c r="V16" s="65">
        <v>0</v>
      </c>
      <c r="W16" s="39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42">
        <v>0</v>
      </c>
      <c r="AE16" s="39">
        <v>0</v>
      </c>
      <c r="AF16" s="50">
        <v>0</v>
      </c>
      <c r="AG16" s="50">
        <v>0</v>
      </c>
      <c r="AH16" s="42">
        <v>0</v>
      </c>
      <c r="AI16" s="39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42">
        <v>0</v>
      </c>
      <c r="AT16" s="39">
        <v>0</v>
      </c>
      <c r="AU16" s="50">
        <v>0</v>
      </c>
      <c r="AV16" s="42">
        <v>0</v>
      </c>
      <c r="AW16" s="39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42">
        <v>0</v>
      </c>
      <c r="CB16" s="39">
        <v>0</v>
      </c>
      <c r="CC16" s="50">
        <v>0</v>
      </c>
      <c r="CD16" s="42">
        <v>0</v>
      </c>
      <c r="CE16" s="39">
        <v>0</v>
      </c>
      <c r="CF16" s="50">
        <v>0</v>
      </c>
      <c r="CG16" s="42">
        <v>0</v>
      </c>
      <c r="CH16" s="39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42">
        <v>0</v>
      </c>
      <c r="CR16" s="39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50">
        <v>0</v>
      </c>
      <c r="DG16" s="50">
        <v>0</v>
      </c>
      <c r="DH16" s="42">
        <v>0</v>
      </c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ht="14.25" customHeight="1">
      <c r="A17" s="22" t="s">
        <v>95</v>
      </c>
      <c r="B17" s="22" t="s">
        <v>82</v>
      </c>
      <c r="C17" s="22" t="s">
        <v>98</v>
      </c>
      <c r="D17" s="22" t="s">
        <v>84</v>
      </c>
      <c r="E17" s="22" t="s">
        <v>99</v>
      </c>
      <c r="F17" s="50">
        <v>55760</v>
      </c>
      <c r="G17" s="50">
        <v>55760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55760</v>
      </c>
      <c r="Q17" s="50">
        <v>0</v>
      </c>
      <c r="R17" s="50">
        <v>0</v>
      </c>
      <c r="S17" s="50">
        <v>0</v>
      </c>
      <c r="T17" s="50">
        <v>0</v>
      </c>
      <c r="U17" s="64">
        <v>0</v>
      </c>
      <c r="V17" s="65">
        <v>0</v>
      </c>
      <c r="W17" s="39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42">
        <v>0</v>
      </c>
      <c r="AE17" s="39">
        <v>0</v>
      </c>
      <c r="AF17" s="50">
        <v>0</v>
      </c>
      <c r="AG17" s="50">
        <v>0</v>
      </c>
      <c r="AH17" s="42">
        <v>0</v>
      </c>
      <c r="AI17" s="39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42">
        <v>0</v>
      </c>
      <c r="AT17" s="39">
        <v>0</v>
      </c>
      <c r="AU17" s="50">
        <v>0</v>
      </c>
      <c r="AV17" s="42">
        <v>0</v>
      </c>
      <c r="AW17" s="39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42">
        <v>0</v>
      </c>
      <c r="CB17" s="39">
        <v>0</v>
      </c>
      <c r="CC17" s="50">
        <v>0</v>
      </c>
      <c r="CD17" s="42">
        <v>0</v>
      </c>
      <c r="CE17" s="39">
        <v>0</v>
      </c>
      <c r="CF17" s="50">
        <v>0</v>
      </c>
      <c r="CG17" s="42">
        <v>0</v>
      </c>
      <c r="CH17" s="39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42">
        <v>0</v>
      </c>
      <c r="CR17" s="39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50">
        <v>0</v>
      </c>
      <c r="DG17" s="50">
        <v>0</v>
      </c>
      <c r="DH17" s="42">
        <v>0</v>
      </c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ht="14.25" customHeight="1">
      <c r="A18" s="22" t="s">
        <v>100</v>
      </c>
      <c r="B18" s="22" t="s">
        <v>86</v>
      </c>
      <c r="C18" s="22" t="s">
        <v>83</v>
      </c>
      <c r="D18" s="22" t="s">
        <v>84</v>
      </c>
      <c r="E18" s="22" t="s">
        <v>101</v>
      </c>
      <c r="F18" s="50">
        <v>418518.84</v>
      </c>
      <c r="G18" s="50">
        <v>418518.84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418518.84</v>
      </c>
      <c r="S18" s="50">
        <v>0</v>
      </c>
      <c r="T18" s="50">
        <v>0</v>
      </c>
      <c r="U18" s="64">
        <v>0</v>
      </c>
      <c r="V18" s="65">
        <v>0</v>
      </c>
      <c r="W18" s="39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42">
        <v>0</v>
      </c>
      <c r="AE18" s="39">
        <v>0</v>
      </c>
      <c r="AF18" s="50">
        <v>0</v>
      </c>
      <c r="AG18" s="50">
        <v>0</v>
      </c>
      <c r="AH18" s="42">
        <v>0</v>
      </c>
      <c r="AI18" s="39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42">
        <v>0</v>
      </c>
      <c r="AT18" s="39">
        <v>0</v>
      </c>
      <c r="AU18" s="50">
        <v>0</v>
      </c>
      <c r="AV18" s="42">
        <v>0</v>
      </c>
      <c r="AW18" s="39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42">
        <v>0</v>
      </c>
      <c r="CB18" s="39">
        <v>0</v>
      </c>
      <c r="CC18" s="50">
        <v>0</v>
      </c>
      <c r="CD18" s="42">
        <v>0</v>
      </c>
      <c r="CE18" s="39">
        <v>0</v>
      </c>
      <c r="CF18" s="50">
        <v>0</v>
      </c>
      <c r="CG18" s="42">
        <v>0</v>
      </c>
      <c r="CH18" s="39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42">
        <v>0</v>
      </c>
      <c r="CR18" s="39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50">
        <v>0</v>
      </c>
      <c r="DG18" s="50">
        <v>0</v>
      </c>
      <c r="DH18" s="42">
        <v>0</v>
      </c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ht="14.25" customHeight="1">
      <c r="A19" s="7"/>
      <c r="B19" s="7"/>
      <c r="C19" s="7"/>
      <c r="D19" s="7"/>
      <c r="E19" s="7"/>
      <c r="F19" s="7"/>
      <c r="G19" s="7"/>
      <c r="H19" s="7"/>
      <c r="I19" s="7"/>
      <c r="J19" s="4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ht="14.25" customHeight="1">
      <c r="A20" s="7"/>
      <c r="B20" s="7"/>
      <c r="C20" s="7"/>
      <c r="D20" s="7"/>
      <c r="E20" s="7"/>
      <c r="F20" s="7"/>
      <c r="G20" s="7"/>
      <c r="H20" s="7"/>
      <c r="I20" s="7"/>
      <c r="J20" s="4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ht="14.25" customHeight="1">
      <c r="A21" s="7"/>
      <c r="B21" s="7"/>
      <c r="C21" s="7"/>
      <c r="D21" s="7"/>
      <c r="E21" s="7"/>
      <c r="F21" s="7"/>
      <c r="G21" s="7"/>
      <c r="H21" s="7"/>
      <c r="I21" s="7"/>
      <c r="J21" s="4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ht="14.25" customHeight="1">
      <c r="A22" s="7"/>
      <c r="B22" s="7"/>
      <c r="C22" s="7"/>
      <c r="D22" s="7"/>
      <c r="E22" s="7"/>
      <c r="F22" s="7"/>
      <c r="G22" s="7"/>
      <c r="H22" s="7"/>
      <c r="I22" s="7"/>
      <c r="J22" s="4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6.66015625" style="29" customWidth="1"/>
    <col min="2" max="2" width="12.83203125" style="29" customWidth="1"/>
    <col min="3" max="3" width="12" style="29" customWidth="1"/>
    <col min="4" max="4" width="32" style="29" customWidth="1"/>
    <col min="5" max="7" width="22.83203125" style="29" customWidth="1"/>
    <col min="8" max="8" width="9" style="29" customWidth="1"/>
    <col min="9" max="16384" width="9.16015625" style="29" customWidth="1"/>
  </cols>
  <sheetData>
    <row r="1" spans="1:8" ht="14.25" customHeight="1">
      <c r="A1" s="30"/>
      <c r="B1" s="7"/>
      <c r="C1" s="7"/>
      <c r="D1" s="7"/>
      <c r="E1" s="7"/>
      <c r="F1" s="7"/>
      <c r="G1" s="31" t="s">
        <v>309</v>
      </c>
      <c r="H1" s="7"/>
    </row>
    <row r="2" spans="1:8" ht="18" customHeight="1">
      <c r="A2" s="32" t="s">
        <v>310</v>
      </c>
      <c r="B2" s="40"/>
      <c r="C2" s="40"/>
      <c r="D2" s="40"/>
      <c r="E2" s="40"/>
      <c r="F2" s="40"/>
      <c r="G2" s="40"/>
      <c r="H2" s="7"/>
    </row>
    <row r="3" spans="1:8" ht="14.25" customHeight="1">
      <c r="A3" s="7" t="s">
        <v>2</v>
      </c>
      <c r="B3" s="7"/>
      <c r="C3" s="7"/>
      <c r="D3" s="7"/>
      <c r="E3" s="7"/>
      <c r="F3" s="7"/>
      <c r="G3" s="34" t="s">
        <v>3</v>
      </c>
      <c r="H3" s="7"/>
    </row>
    <row r="4" spans="1:8" ht="14.25" customHeight="1">
      <c r="A4" s="11" t="s">
        <v>311</v>
      </c>
      <c r="B4" s="11"/>
      <c r="C4" s="13"/>
      <c r="D4" s="18"/>
      <c r="E4" s="11" t="s">
        <v>106</v>
      </c>
      <c r="F4" s="11"/>
      <c r="G4" s="11"/>
      <c r="H4" s="41"/>
    </row>
    <row r="5" spans="1:8" ht="14.25" customHeight="1">
      <c r="A5" s="17" t="s">
        <v>68</v>
      </c>
      <c r="B5" s="16"/>
      <c r="C5" s="52" t="s">
        <v>69</v>
      </c>
      <c r="D5" s="53" t="s">
        <v>110</v>
      </c>
      <c r="E5" s="17" t="s">
        <v>76</v>
      </c>
      <c r="F5" s="17" t="s">
        <v>312</v>
      </c>
      <c r="G5" s="17" t="s">
        <v>313</v>
      </c>
      <c r="H5" s="41"/>
    </row>
    <row r="6" spans="1:8" ht="14.25" customHeight="1">
      <c r="A6" s="36" t="s">
        <v>73</v>
      </c>
      <c r="B6" s="37" t="s">
        <v>74</v>
      </c>
      <c r="C6" s="54"/>
      <c r="D6" s="46"/>
      <c r="E6" s="13"/>
      <c r="F6" s="13"/>
      <c r="G6" s="13"/>
      <c r="H6" s="7"/>
    </row>
    <row r="7" spans="1:8" ht="14.25" customHeight="1">
      <c r="A7" s="22"/>
      <c r="B7" s="22"/>
      <c r="C7" s="22"/>
      <c r="D7" s="28" t="s">
        <v>76</v>
      </c>
      <c r="E7" s="39">
        <f>E8</f>
        <v>3869237</v>
      </c>
      <c r="F7" s="50">
        <f>F8</f>
        <v>2912204.7199999997</v>
      </c>
      <c r="G7" s="42">
        <f>G8</f>
        <v>957032.28</v>
      </c>
      <c r="H7" s="7"/>
    </row>
    <row r="8" spans="1:8" ht="14.25" customHeight="1">
      <c r="A8" s="22"/>
      <c r="B8" s="22"/>
      <c r="C8" s="22" t="s">
        <v>165</v>
      </c>
      <c r="D8" s="28" t="s">
        <v>166</v>
      </c>
      <c r="E8" s="39">
        <f>E9+E19</f>
        <v>3869237</v>
      </c>
      <c r="F8" s="50">
        <f>F9+F19</f>
        <v>2912204.7199999997</v>
      </c>
      <c r="G8" s="42">
        <f>G9+G19</f>
        <v>957032.28</v>
      </c>
      <c r="H8" s="7"/>
    </row>
    <row r="9" spans="1:8" ht="14.25" customHeight="1">
      <c r="A9" s="22"/>
      <c r="B9" s="22"/>
      <c r="C9" s="22" t="s">
        <v>314</v>
      </c>
      <c r="D9" s="28" t="s">
        <v>315</v>
      </c>
      <c r="E9" s="39">
        <f>SUM(E10:E18)</f>
        <v>2912204.7199999997</v>
      </c>
      <c r="F9" s="50">
        <f>SUM(F10:F18)</f>
        <v>2912204.7199999997</v>
      </c>
      <c r="G9" s="42">
        <f>SUM(G10:G18)</f>
        <v>0</v>
      </c>
      <c r="H9" s="7"/>
    </row>
    <row r="10" spans="1:8" ht="14.25" customHeight="1">
      <c r="A10" s="22" t="s">
        <v>316</v>
      </c>
      <c r="B10" s="22" t="s">
        <v>317</v>
      </c>
      <c r="C10" s="22" t="s">
        <v>84</v>
      </c>
      <c r="D10" s="28" t="s">
        <v>318</v>
      </c>
      <c r="E10" s="39">
        <v>1020192</v>
      </c>
      <c r="F10" s="50">
        <v>1020192</v>
      </c>
      <c r="G10" s="42">
        <v>0</v>
      </c>
      <c r="H10" s="7"/>
    </row>
    <row r="11" spans="1:8" ht="14.25" customHeight="1">
      <c r="A11" s="22" t="s">
        <v>316</v>
      </c>
      <c r="B11" s="22" t="s">
        <v>319</v>
      </c>
      <c r="C11" s="22" t="s">
        <v>84</v>
      </c>
      <c r="D11" s="28" t="s">
        <v>320</v>
      </c>
      <c r="E11" s="39">
        <v>900396</v>
      </c>
      <c r="F11" s="50">
        <v>900396</v>
      </c>
      <c r="G11" s="42">
        <v>0</v>
      </c>
      <c r="H11" s="7"/>
    </row>
    <row r="12" spans="1:8" ht="14.25" customHeight="1">
      <c r="A12" s="22" t="s">
        <v>316</v>
      </c>
      <c r="B12" s="22" t="s">
        <v>321</v>
      </c>
      <c r="C12" s="22" t="s">
        <v>84</v>
      </c>
      <c r="D12" s="28" t="s">
        <v>322</v>
      </c>
      <c r="E12" s="39">
        <v>36432</v>
      </c>
      <c r="F12" s="50">
        <v>36432</v>
      </c>
      <c r="G12" s="42">
        <v>0</v>
      </c>
      <c r="H12" s="7"/>
    </row>
    <row r="13" spans="1:8" ht="14.25" customHeight="1">
      <c r="A13" s="22" t="s">
        <v>316</v>
      </c>
      <c r="B13" s="22" t="s">
        <v>323</v>
      </c>
      <c r="C13" s="22" t="s">
        <v>84</v>
      </c>
      <c r="D13" s="28" t="s">
        <v>324</v>
      </c>
      <c r="E13" s="39">
        <v>303472.8</v>
      </c>
      <c r="F13" s="50">
        <v>303472.8</v>
      </c>
      <c r="G13" s="42">
        <v>0</v>
      </c>
      <c r="H13" s="7"/>
    </row>
    <row r="14" spans="1:8" ht="14.25" customHeight="1">
      <c r="A14" s="22" t="s">
        <v>316</v>
      </c>
      <c r="B14" s="22" t="s">
        <v>325</v>
      </c>
      <c r="C14" s="22" t="s">
        <v>84</v>
      </c>
      <c r="D14" s="28" t="s">
        <v>326</v>
      </c>
      <c r="E14" s="39">
        <v>175963.08</v>
      </c>
      <c r="F14" s="50">
        <v>175963.08</v>
      </c>
      <c r="G14" s="42">
        <v>0</v>
      </c>
      <c r="H14" s="7"/>
    </row>
    <row r="15" spans="1:8" ht="14.25" customHeight="1">
      <c r="A15" s="22" t="s">
        <v>316</v>
      </c>
      <c r="B15" s="22" t="s">
        <v>327</v>
      </c>
      <c r="C15" s="22" t="s">
        <v>84</v>
      </c>
      <c r="D15" s="28" t="s">
        <v>99</v>
      </c>
      <c r="E15" s="39">
        <v>55760</v>
      </c>
      <c r="F15" s="50">
        <v>55760</v>
      </c>
      <c r="G15" s="42">
        <v>0</v>
      </c>
      <c r="H15" s="7"/>
    </row>
    <row r="16" spans="1:7" ht="14.25" customHeight="1">
      <c r="A16" s="22" t="s">
        <v>316</v>
      </c>
      <c r="B16" s="22" t="s">
        <v>328</v>
      </c>
      <c r="C16" s="22" t="s">
        <v>84</v>
      </c>
      <c r="D16" s="28" t="s">
        <v>329</v>
      </c>
      <c r="E16" s="39">
        <v>735</v>
      </c>
      <c r="F16" s="50">
        <v>735</v>
      </c>
      <c r="G16" s="42">
        <v>0</v>
      </c>
    </row>
    <row r="17" spans="1:7" ht="14.25" customHeight="1">
      <c r="A17" s="22" t="s">
        <v>316</v>
      </c>
      <c r="B17" s="22" t="s">
        <v>328</v>
      </c>
      <c r="C17" s="22" t="s">
        <v>84</v>
      </c>
      <c r="D17" s="28" t="s">
        <v>329</v>
      </c>
      <c r="E17" s="39">
        <v>735</v>
      </c>
      <c r="F17" s="50">
        <v>735</v>
      </c>
      <c r="G17" s="42">
        <v>0</v>
      </c>
    </row>
    <row r="18" spans="1:7" ht="14.25" customHeight="1">
      <c r="A18" s="22" t="s">
        <v>316</v>
      </c>
      <c r="B18" s="22" t="s">
        <v>330</v>
      </c>
      <c r="C18" s="22" t="s">
        <v>84</v>
      </c>
      <c r="D18" s="28" t="s">
        <v>101</v>
      </c>
      <c r="E18" s="39">
        <v>418518.84</v>
      </c>
      <c r="F18" s="50">
        <v>418518.84</v>
      </c>
      <c r="G18" s="42">
        <v>0</v>
      </c>
    </row>
    <row r="19" spans="1:7" ht="14.25" customHeight="1">
      <c r="A19" s="22"/>
      <c r="B19" s="22"/>
      <c r="C19" s="22" t="s">
        <v>331</v>
      </c>
      <c r="D19" s="28" t="s">
        <v>332</v>
      </c>
      <c r="E19" s="39">
        <f>SUM(E20:E40)</f>
        <v>957032.28</v>
      </c>
      <c r="F19" s="50">
        <f>SUM(F20:F40)</f>
        <v>0</v>
      </c>
      <c r="G19" s="42">
        <f>SUM(G20:G40)</f>
        <v>957032.28</v>
      </c>
    </row>
    <row r="20" spans="1:7" ht="14.25" customHeight="1">
      <c r="A20" s="22" t="s">
        <v>333</v>
      </c>
      <c r="B20" s="22" t="s">
        <v>334</v>
      </c>
      <c r="C20" s="22" t="s">
        <v>84</v>
      </c>
      <c r="D20" s="28" t="s">
        <v>335</v>
      </c>
      <c r="E20" s="39">
        <v>40030</v>
      </c>
      <c r="F20" s="50">
        <v>0</v>
      </c>
      <c r="G20" s="42">
        <v>40030</v>
      </c>
    </row>
    <row r="21" spans="1:7" ht="14.25" customHeight="1">
      <c r="A21" s="22" t="s">
        <v>333</v>
      </c>
      <c r="B21" s="22" t="s">
        <v>336</v>
      </c>
      <c r="C21" s="22" t="s">
        <v>84</v>
      </c>
      <c r="D21" s="28" t="s">
        <v>337</v>
      </c>
      <c r="E21" s="39">
        <v>74676.44</v>
      </c>
      <c r="F21" s="50">
        <v>0</v>
      </c>
      <c r="G21" s="42">
        <v>74676.44</v>
      </c>
    </row>
    <row r="22" spans="1:7" ht="14.25" customHeight="1">
      <c r="A22" s="22" t="s">
        <v>333</v>
      </c>
      <c r="B22" s="22" t="s">
        <v>338</v>
      </c>
      <c r="C22" s="22" t="s">
        <v>84</v>
      </c>
      <c r="D22" s="28" t="s">
        <v>339</v>
      </c>
      <c r="E22" s="39">
        <v>35000</v>
      </c>
      <c r="F22" s="50">
        <v>0</v>
      </c>
      <c r="G22" s="42">
        <v>35000</v>
      </c>
    </row>
    <row r="23" spans="1:7" ht="14.25" customHeight="1">
      <c r="A23" s="22" t="s">
        <v>333</v>
      </c>
      <c r="B23" s="22" t="s">
        <v>340</v>
      </c>
      <c r="C23" s="22" t="s">
        <v>84</v>
      </c>
      <c r="D23" s="28" t="s">
        <v>341</v>
      </c>
      <c r="E23" s="39">
        <v>2000</v>
      </c>
      <c r="F23" s="50">
        <v>0</v>
      </c>
      <c r="G23" s="42">
        <v>2000</v>
      </c>
    </row>
    <row r="24" spans="1:7" ht="14.25" customHeight="1">
      <c r="A24" s="22" t="s">
        <v>333</v>
      </c>
      <c r="B24" s="22" t="s">
        <v>342</v>
      </c>
      <c r="C24" s="22" t="s">
        <v>84</v>
      </c>
      <c r="D24" s="28" t="s">
        <v>343</v>
      </c>
      <c r="E24" s="39">
        <v>10000</v>
      </c>
      <c r="F24" s="50">
        <v>0</v>
      </c>
      <c r="G24" s="42">
        <v>10000</v>
      </c>
    </row>
    <row r="25" spans="1:7" ht="14.25" customHeight="1">
      <c r="A25" s="22" t="s">
        <v>333</v>
      </c>
      <c r="B25" s="22" t="s">
        <v>344</v>
      </c>
      <c r="C25" s="22" t="s">
        <v>84</v>
      </c>
      <c r="D25" s="28" t="s">
        <v>345</v>
      </c>
      <c r="E25" s="39">
        <v>20000</v>
      </c>
      <c r="F25" s="50">
        <v>0</v>
      </c>
      <c r="G25" s="42">
        <v>20000</v>
      </c>
    </row>
    <row r="26" spans="1:7" ht="14.25" customHeight="1">
      <c r="A26" s="22" t="s">
        <v>333</v>
      </c>
      <c r="B26" s="22" t="s">
        <v>346</v>
      </c>
      <c r="C26" s="22" t="s">
        <v>84</v>
      </c>
      <c r="D26" s="28" t="s">
        <v>347</v>
      </c>
      <c r="E26" s="39">
        <v>65000</v>
      </c>
      <c r="F26" s="50">
        <v>0</v>
      </c>
      <c r="G26" s="42">
        <v>65000</v>
      </c>
    </row>
    <row r="27" spans="1:7" ht="14.25" customHeight="1">
      <c r="A27" s="22" t="s">
        <v>333</v>
      </c>
      <c r="B27" s="22" t="s">
        <v>348</v>
      </c>
      <c r="C27" s="22" t="s">
        <v>84</v>
      </c>
      <c r="D27" s="28" t="s">
        <v>349</v>
      </c>
      <c r="E27" s="39">
        <v>150000</v>
      </c>
      <c r="F27" s="50">
        <v>0</v>
      </c>
      <c r="G27" s="42">
        <v>150000</v>
      </c>
    </row>
    <row r="28" spans="1:7" ht="14.25" customHeight="1">
      <c r="A28" s="22" t="s">
        <v>333</v>
      </c>
      <c r="B28" s="22" t="s">
        <v>350</v>
      </c>
      <c r="C28" s="22" t="s">
        <v>84</v>
      </c>
      <c r="D28" s="28" t="s">
        <v>351</v>
      </c>
      <c r="E28" s="39">
        <v>93647.12</v>
      </c>
      <c r="F28" s="50">
        <v>0</v>
      </c>
      <c r="G28" s="42">
        <v>93647.12</v>
      </c>
    </row>
    <row r="29" spans="1:7" ht="14.25" customHeight="1">
      <c r="A29" s="22" t="s">
        <v>333</v>
      </c>
      <c r="B29" s="22" t="s">
        <v>352</v>
      </c>
      <c r="C29" s="22" t="s">
        <v>84</v>
      </c>
      <c r="D29" s="28" t="s">
        <v>353</v>
      </c>
      <c r="E29" s="39">
        <v>18000</v>
      </c>
      <c r="F29" s="50">
        <v>0</v>
      </c>
      <c r="G29" s="42">
        <v>18000</v>
      </c>
    </row>
    <row r="30" spans="1:7" ht="14.25" customHeight="1">
      <c r="A30" s="22" t="s">
        <v>333</v>
      </c>
      <c r="B30" s="22" t="s">
        <v>354</v>
      </c>
      <c r="C30" s="22" t="s">
        <v>84</v>
      </c>
      <c r="D30" s="28" t="s">
        <v>355</v>
      </c>
      <c r="E30" s="39">
        <v>15000</v>
      </c>
      <c r="F30" s="50">
        <v>0</v>
      </c>
      <c r="G30" s="42">
        <v>15000</v>
      </c>
    </row>
    <row r="31" spans="1:7" ht="14.25" customHeight="1">
      <c r="A31" s="22" t="s">
        <v>333</v>
      </c>
      <c r="B31" s="22" t="s">
        <v>356</v>
      </c>
      <c r="C31" s="22" t="s">
        <v>84</v>
      </c>
      <c r="D31" s="28" t="s">
        <v>181</v>
      </c>
      <c r="E31" s="39">
        <v>1000</v>
      </c>
      <c r="F31" s="50">
        <v>0</v>
      </c>
      <c r="G31" s="42">
        <v>1000</v>
      </c>
    </row>
    <row r="32" spans="1:7" ht="14.25" customHeight="1">
      <c r="A32" s="22" t="s">
        <v>333</v>
      </c>
      <c r="B32" s="22" t="s">
        <v>357</v>
      </c>
      <c r="C32" s="22" t="s">
        <v>84</v>
      </c>
      <c r="D32" s="28" t="s">
        <v>183</v>
      </c>
      <c r="E32" s="39">
        <v>48000</v>
      </c>
      <c r="F32" s="50">
        <v>0</v>
      </c>
      <c r="G32" s="42">
        <v>48000</v>
      </c>
    </row>
    <row r="33" spans="1:7" ht="14.25" customHeight="1">
      <c r="A33" s="22" t="s">
        <v>333</v>
      </c>
      <c r="B33" s="22" t="s">
        <v>358</v>
      </c>
      <c r="C33" s="22" t="s">
        <v>84</v>
      </c>
      <c r="D33" s="28" t="s">
        <v>187</v>
      </c>
      <c r="E33" s="39">
        <v>970</v>
      </c>
      <c r="F33" s="50">
        <v>0</v>
      </c>
      <c r="G33" s="42">
        <v>970</v>
      </c>
    </row>
    <row r="34" spans="1:7" ht="14.25" customHeight="1">
      <c r="A34" s="22" t="s">
        <v>333</v>
      </c>
      <c r="B34" s="22" t="s">
        <v>359</v>
      </c>
      <c r="C34" s="22" t="s">
        <v>84</v>
      </c>
      <c r="D34" s="28" t="s">
        <v>360</v>
      </c>
      <c r="E34" s="39">
        <v>10000</v>
      </c>
      <c r="F34" s="50">
        <v>0</v>
      </c>
      <c r="G34" s="42">
        <v>10000</v>
      </c>
    </row>
    <row r="35" spans="1:7" ht="14.25" customHeight="1">
      <c r="A35" s="22" t="s">
        <v>333</v>
      </c>
      <c r="B35" s="22" t="s">
        <v>361</v>
      </c>
      <c r="C35" s="22" t="s">
        <v>84</v>
      </c>
      <c r="D35" s="28" t="s">
        <v>185</v>
      </c>
      <c r="E35" s="39">
        <v>15000</v>
      </c>
      <c r="F35" s="50">
        <v>0</v>
      </c>
      <c r="G35" s="42">
        <v>15000</v>
      </c>
    </row>
    <row r="36" spans="1:7" ht="14.25" customHeight="1">
      <c r="A36" s="22" t="s">
        <v>333</v>
      </c>
      <c r="B36" s="22" t="s">
        <v>362</v>
      </c>
      <c r="C36" s="22" t="s">
        <v>84</v>
      </c>
      <c r="D36" s="28" t="s">
        <v>363</v>
      </c>
      <c r="E36" s="39">
        <v>35322.96</v>
      </c>
      <c r="F36" s="50">
        <v>0</v>
      </c>
      <c r="G36" s="42">
        <v>35322.96</v>
      </c>
    </row>
    <row r="37" spans="1:7" ht="14.25" customHeight="1">
      <c r="A37" s="22" t="s">
        <v>333</v>
      </c>
      <c r="B37" s="22" t="s">
        <v>364</v>
      </c>
      <c r="C37" s="22" t="s">
        <v>84</v>
      </c>
      <c r="D37" s="28" t="s">
        <v>365</v>
      </c>
      <c r="E37" s="39">
        <v>30605.76</v>
      </c>
      <c r="F37" s="50">
        <v>0</v>
      </c>
      <c r="G37" s="42">
        <v>30605.76</v>
      </c>
    </row>
    <row r="38" spans="1:7" ht="14.25" customHeight="1">
      <c r="A38" s="22" t="s">
        <v>333</v>
      </c>
      <c r="B38" s="22" t="s">
        <v>366</v>
      </c>
      <c r="C38" s="22" t="s">
        <v>84</v>
      </c>
      <c r="D38" s="28" t="s">
        <v>189</v>
      </c>
      <c r="E38" s="39">
        <v>88000</v>
      </c>
      <c r="F38" s="50">
        <v>0</v>
      </c>
      <c r="G38" s="42">
        <v>88000</v>
      </c>
    </row>
    <row r="39" spans="1:7" ht="14.25" customHeight="1">
      <c r="A39" s="22" t="s">
        <v>333</v>
      </c>
      <c r="B39" s="22" t="s">
        <v>367</v>
      </c>
      <c r="C39" s="22" t="s">
        <v>84</v>
      </c>
      <c r="D39" s="28" t="s">
        <v>368</v>
      </c>
      <c r="E39" s="39">
        <v>202680</v>
      </c>
      <c r="F39" s="50">
        <v>0</v>
      </c>
      <c r="G39" s="42">
        <v>202680</v>
      </c>
    </row>
    <row r="40" spans="1:7" ht="14.25" customHeight="1">
      <c r="A40" s="22" t="s">
        <v>333</v>
      </c>
      <c r="B40" s="22" t="s">
        <v>369</v>
      </c>
      <c r="C40" s="22" t="s">
        <v>84</v>
      </c>
      <c r="D40" s="28" t="s">
        <v>193</v>
      </c>
      <c r="E40" s="39">
        <v>2100</v>
      </c>
      <c r="F40" s="50">
        <v>0</v>
      </c>
      <c r="G40" s="42">
        <v>2100</v>
      </c>
    </row>
  </sheetData>
  <sheetProtection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29" customWidth="1"/>
    <col min="4" max="4" width="11.66015625" style="29" customWidth="1"/>
    <col min="5" max="5" width="80.66015625" style="29" customWidth="1"/>
    <col min="6" max="6" width="26.16015625" style="29" customWidth="1"/>
    <col min="7" max="236" width="9" style="29" customWidth="1"/>
    <col min="237" max="250" width="9.16015625" style="29" customWidth="1"/>
  </cols>
  <sheetData>
    <row r="1" spans="1:236" ht="14.25" customHeight="1">
      <c r="A1" s="30"/>
      <c r="B1" s="7"/>
      <c r="C1" s="7"/>
      <c r="D1" s="7"/>
      <c r="E1" s="7"/>
      <c r="F1" s="31" t="s">
        <v>370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</row>
    <row r="2" spans="1:236" ht="18" customHeight="1">
      <c r="A2" s="51" t="s">
        <v>371</v>
      </c>
      <c r="B2" s="40"/>
      <c r="C2" s="40"/>
      <c r="D2" s="40"/>
      <c r="E2" s="40"/>
      <c r="F2" s="4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ht="14.25" customHeight="1">
      <c r="A3" s="7" t="s">
        <v>2</v>
      </c>
      <c r="B3" s="7"/>
      <c r="C3" s="7"/>
      <c r="D3" s="7"/>
      <c r="E3" s="7"/>
      <c r="F3" s="34" t="s">
        <v>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ht="14.25" customHeight="1">
      <c r="A4" s="11" t="s">
        <v>372</v>
      </c>
      <c r="B4" s="11"/>
      <c r="C4" s="11"/>
      <c r="D4" s="11"/>
      <c r="E4" s="35"/>
      <c r="F4" s="11" t="s">
        <v>373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</row>
    <row r="5" spans="1:236" ht="14.25" customHeight="1">
      <c r="A5" s="16" t="s">
        <v>68</v>
      </c>
      <c r="B5" s="16"/>
      <c r="C5" s="16"/>
      <c r="D5" s="16" t="s">
        <v>69</v>
      </c>
      <c r="E5" s="16" t="s">
        <v>374</v>
      </c>
      <c r="F5" s="1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</row>
    <row r="6" spans="1:236" ht="14.25" customHeight="1">
      <c r="A6" s="36" t="s">
        <v>73</v>
      </c>
      <c r="B6" s="37" t="s">
        <v>74</v>
      </c>
      <c r="C6" s="37" t="s">
        <v>75</v>
      </c>
      <c r="D6" s="18"/>
      <c r="E6" s="18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14.25" customHeight="1">
      <c r="A7" s="22"/>
      <c r="B7" s="22"/>
      <c r="C7" s="22"/>
      <c r="D7" s="22"/>
      <c r="E7" s="22" t="s">
        <v>76</v>
      </c>
      <c r="F7" s="42">
        <f>F8</f>
        <v>400000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14.25" customHeight="1">
      <c r="A8" s="22"/>
      <c r="B8" s="22"/>
      <c r="C8" s="22"/>
      <c r="D8" s="22" t="s">
        <v>77</v>
      </c>
      <c r="E8" s="22" t="s">
        <v>78</v>
      </c>
      <c r="F8" s="42">
        <f>F9</f>
        <v>400000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14.25" customHeight="1">
      <c r="A9" s="22"/>
      <c r="B9" s="22"/>
      <c r="C9" s="22"/>
      <c r="D9" s="22" t="s">
        <v>79</v>
      </c>
      <c r="E9" s="22" t="s">
        <v>80</v>
      </c>
      <c r="F9" s="42">
        <f>SUM(F10:F13)</f>
        <v>400000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14.25" customHeight="1">
      <c r="A10" s="22" t="s">
        <v>81</v>
      </c>
      <c r="B10" s="22" t="s">
        <v>82</v>
      </c>
      <c r="C10" s="22" t="s">
        <v>86</v>
      </c>
      <c r="D10" s="22" t="s">
        <v>84</v>
      </c>
      <c r="E10" s="22" t="s">
        <v>375</v>
      </c>
      <c r="F10" s="42">
        <v>97500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14.25" customHeight="1">
      <c r="A11" s="22" t="s">
        <v>81</v>
      </c>
      <c r="B11" s="22" t="s">
        <v>82</v>
      </c>
      <c r="C11" s="22" t="s">
        <v>86</v>
      </c>
      <c r="D11" s="22" t="s">
        <v>84</v>
      </c>
      <c r="E11" s="22" t="s">
        <v>376</v>
      </c>
      <c r="F11" s="42">
        <v>81000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4.25" customHeight="1">
      <c r="A12" s="22" t="s">
        <v>81</v>
      </c>
      <c r="B12" s="22" t="s">
        <v>82</v>
      </c>
      <c r="C12" s="22" t="s">
        <v>86</v>
      </c>
      <c r="D12" s="22" t="s">
        <v>84</v>
      </c>
      <c r="E12" s="22" t="s">
        <v>377</v>
      </c>
      <c r="F12" s="42">
        <v>121500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14.25" customHeight="1">
      <c r="A13" s="22" t="s">
        <v>81</v>
      </c>
      <c r="B13" s="22" t="s">
        <v>82</v>
      </c>
      <c r="C13" s="22" t="s">
        <v>86</v>
      </c>
      <c r="D13" s="22" t="s">
        <v>84</v>
      </c>
      <c r="E13" s="22" t="s">
        <v>378</v>
      </c>
      <c r="F13" s="42">
        <v>100000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4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4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14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1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14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29" customWidth="1"/>
    <col min="2" max="2" width="42.66015625" style="29" customWidth="1"/>
    <col min="3" max="8" width="17.33203125" style="29" customWidth="1"/>
    <col min="9" max="16384" width="9.16015625" style="29" customWidth="1"/>
  </cols>
  <sheetData>
    <row r="1" spans="1:8" ht="14.25" customHeight="1">
      <c r="A1" s="30"/>
      <c r="B1" s="7"/>
      <c r="C1" s="7"/>
      <c r="D1" s="7"/>
      <c r="E1" s="7"/>
      <c r="F1" s="7"/>
      <c r="G1" s="43"/>
      <c r="H1" s="31" t="s">
        <v>379</v>
      </c>
    </row>
    <row r="2" spans="1:8" ht="18" customHeight="1">
      <c r="A2" s="51" t="s">
        <v>380</v>
      </c>
      <c r="B2" s="33"/>
      <c r="C2" s="33"/>
      <c r="D2" s="33"/>
      <c r="E2" s="33"/>
      <c r="F2" s="33"/>
      <c r="G2" s="33"/>
      <c r="H2" s="33"/>
    </row>
    <row r="3" spans="1:8" ht="14.25" customHeight="1">
      <c r="A3" s="7" t="s">
        <v>2</v>
      </c>
      <c r="B3" s="7"/>
      <c r="C3" s="7"/>
      <c r="D3" s="7"/>
      <c r="E3" s="7"/>
      <c r="F3" s="7"/>
      <c r="G3" s="43"/>
      <c r="H3" s="34" t="s">
        <v>3</v>
      </c>
    </row>
    <row r="4" spans="1:8" ht="14.25" customHeight="1">
      <c r="A4" s="11" t="s">
        <v>381</v>
      </c>
      <c r="B4" s="11" t="s">
        <v>382</v>
      </c>
      <c r="C4" s="44" t="s">
        <v>383</v>
      </c>
      <c r="D4" s="13"/>
      <c r="E4" s="13"/>
      <c r="F4" s="13"/>
      <c r="G4" s="13"/>
      <c r="H4" s="13"/>
    </row>
    <row r="5" spans="1:8" ht="14.25" customHeight="1">
      <c r="A5" s="11"/>
      <c r="B5" s="11"/>
      <c r="C5" s="45" t="s">
        <v>105</v>
      </c>
      <c r="D5" s="35" t="s">
        <v>384</v>
      </c>
      <c r="E5" s="35" t="s">
        <v>244</v>
      </c>
      <c r="F5" s="11" t="s">
        <v>385</v>
      </c>
      <c r="G5" s="11"/>
      <c r="H5" s="11"/>
    </row>
    <row r="6" spans="1:9" ht="14.25" customHeight="1">
      <c r="A6" s="13"/>
      <c r="B6" s="13"/>
      <c r="C6" s="46"/>
      <c r="D6" s="18"/>
      <c r="E6" s="13"/>
      <c r="F6" s="47" t="s">
        <v>71</v>
      </c>
      <c r="G6" s="48" t="s">
        <v>386</v>
      </c>
      <c r="H6" s="49" t="s">
        <v>294</v>
      </c>
      <c r="I6" s="8"/>
    </row>
    <row r="7" spans="1:9" ht="14.25" customHeight="1">
      <c r="A7" s="22"/>
      <c r="B7" s="22" t="s">
        <v>76</v>
      </c>
      <c r="C7" s="50">
        <f aca="true" t="shared" si="0" ref="C7:H7">C8</f>
        <v>88970</v>
      </c>
      <c r="D7" s="50">
        <f t="shared" si="0"/>
        <v>0</v>
      </c>
      <c r="E7" s="50">
        <f t="shared" si="0"/>
        <v>970</v>
      </c>
      <c r="F7" s="50">
        <f t="shared" si="0"/>
        <v>88000</v>
      </c>
      <c r="G7" s="50">
        <f t="shared" si="0"/>
        <v>88000</v>
      </c>
      <c r="H7" s="42">
        <f t="shared" si="0"/>
        <v>0</v>
      </c>
      <c r="I7" s="8"/>
    </row>
    <row r="8" spans="1:9" ht="14.25" customHeight="1">
      <c r="A8" s="22" t="s">
        <v>77</v>
      </c>
      <c r="B8" s="22" t="s">
        <v>78</v>
      </c>
      <c r="C8" s="50">
        <f aca="true" t="shared" si="1" ref="C8:H8">C9</f>
        <v>88970</v>
      </c>
      <c r="D8" s="50">
        <f t="shared" si="1"/>
        <v>0</v>
      </c>
      <c r="E8" s="50">
        <f t="shared" si="1"/>
        <v>970</v>
      </c>
      <c r="F8" s="50">
        <f t="shared" si="1"/>
        <v>88000</v>
      </c>
      <c r="G8" s="50">
        <f t="shared" si="1"/>
        <v>88000</v>
      </c>
      <c r="H8" s="42">
        <f t="shared" si="1"/>
        <v>0</v>
      </c>
      <c r="I8" s="8"/>
    </row>
    <row r="9" spans="1:8" ht="14.25" customHeight="1">
      <c r="A9" s="22" t="s">
        <v>79</v>
      </c>
      <c r="B9" s="22" t="s">
        <v>80</v>
      </c>
      <c r="C9" s="50">
        <v>88970</v>
      </c>
      <c r="D9" s="50">
        <v>0</v>
      </c>
      <c r="E9" s="50">
        <v>970</v>
      </c>
      <c r="F9" s="50">
        <v>88000</v>
      </c>
      <c r="G9" s="50">
        <v>88000</v>
      </c>
      <c r="H9" s="42">
        <v>0</v>
      </c>
    </row>
    <row r="10" spans="1:8" ht="14.25" customHeight="1">
      <c r="A10" s="30"/>
      <c r="B10" s="30"/>
      <c r="C10" s="30"/>
      <c r="D10" s="30"/>
      <c r="E10" s="30"/>
      <c r="F10" s="30"/>
      <c r="G10" s="30"/>
      <c r="H10" s="30"/>
    </row>
    <row r="11" spans="1:8" ht="14.25" customHeight="1">
      <c r="A11" s="30"/>
      <c r="B11" s="30"/>
      <c r="C11" s="30"/>
      <c r="E11" s="30"/>
      <c r="F11" s="30"/>
      <c r="G11" s="30"/>
      <c r="H11" s="30"/>
    </row>
    <row r="12" spans="1:8" ht="14.25" customHeight="1">
      <c r="A12" s="30"/>
      <c r="B12" s="30"/>
      <c r="C12" s="30"/>
      <c r="D12" s="30"/>
      <c r="E12" s="30"/>
      <c r="F12" s="30"/>
      <c r="G12" s="30"/>
      <c r="H12" s="30"/>
    </row>
    <row r="13" spans="4:7" ht="14.25" customHeight="1">
      <c r="D13" s="30"/>
      <c r="E13" s="30"/>
      <c r="F13" s="30"/>
      <c r="G13" s="30"/>
    </row>
    <row r="14" spans="5:7" ht="14.25" customHeight="1">
      <c r="E14" s="30"/>
      <c r="F14" s="30"/>
      <c r="G14" s="30"/>
    </row>
    <row r="15" spans="5:7" ht="14.25" customHeight="1">
      <c r="E15" s="30"/>
      <c r="F15" s="30"/>
      <c r="G15" s="30"/>
    </row>
    <row r="16" spans="5:7" ht="14.25" customHeight="1">
      <c r="E16" s="30"/>
      <c r="F16" s="30"/>
      <c r="G16" s="30"/>
    </row>
    <row r="17" spans="5:7" ht="14.25" customHeight="1">
      <c r="E17" s="30"/>
      <c r="F17" s="30"/>
      <c r="G17" s="30"/>
    </row>
    <row r="18" spans="5:7" ht="14.25" customHeight="1">
      <c r="E18" s="30"/>
      <c r="F18" s="30"/>
      <c r="G18" s="30"/>
    </row>
    <row r="19" spans="5:7" ht="14.25" customHeight="1">
      <c r="E19" s="30"/>
      <c r="F19" s="30"/>
      <c r="G19" s="30"/>
    </row>
    <row r="20" spans="5:7" ht="14.25" customHeight="1">
      <c r="E20" s="30"/>
      <c r="F20" s="30"/>
      <c r="G20" s="30"/>
    </row>
    <row r="21" spans="6:7" ht="14.25" customHeight="1">
      <c r="F21" s="30"/>
      <c r="G21" s="30"/>
    </row>
    <row r="22" spans="5:6" ht="14.25" customHeight="1">
      <c r="E22" s="30"/>
      <c r="F22" s="30"/>
    </row>
    <row r="23" ht="14.25" customHeight="1">
      <c r="F23" s="30"/>
    </row>
    <row r="24" ht="14.25" customHeight="1">
      <c r="E24" s="30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2021-03-24T06:43:32Z</dcterms:created>
  <dcterms:modified xsi:type="dcterms:W3CDTF">2021-03-24T06:43:40Z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